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13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Лист1!$A$1:$I$57</definedName>
  </definedNames>
  <calcPr calcId="125725"/>
</workbook>
</file>

<file path=xl/calcChain.xml><?xml version="1.0" encoding="utf-8"?>
<calcChain xmlns="http://schemas.openxmlformats.org/spreadsheetml/2006/main">
  <c r="D40" i="1"/>
  <c r="E40"/>
  <c r="F40"/>
  <c r="G40"/>
  <c r="H40"/>
  <c r="I40"/>
  <c r="C40"/>
  <c r="C34"/>
  <c r="C33"/>
  <c r="C29"/>
  <c r="C31" s="1"/>
  <c r="C27"/>
  <c r="C21"/>
  <c r="D29"/>
  <c r="E29"/>
  <c r="E30" s="1"/>
  <c r="E34"/>
  <c r="F34"/>
  <c r="G34"/>
  <c r="H34"/>
  <c r="I34"/>
  <c r="D34"/>
  <c r="E33"/>
  <c r="F33"/>
  <c r="G33"/>
  <c r="H33"/>
  <c r="D33"/>
  <c r="F29"/>
  <c r="F31" s="1"/>
  <c r="G29"/>
  <c r="G30" s="1"/>
  <c r="E27"/>
  <c r="F27"/>
  <c r="G27"/>
  <c r="H27"/>
  <c r="D27"/>
  <c r="E21"/>
  <c r="F21"/>
  <c r="G21"/>
  <c r="I33"/>
  <c r="C30" l="1"/>
  <c r="D31"/>
  <c r="D30"/>
  <c r="I27"/>
  <c r="G31"/>
  <c r="F30"/>
  <c r="E31"/>
  <c r="D21"/>
  <c r="H29" l="1"/>
  <c r="H21"/>
  <c r="I29" l="1"/>
  <c r="I21"/>
  <c r="H31"/>
  <c r="H30"/>
  <c r="I31" l="1"/>
  <c r="I30"/>
</calcChain>
</file>

<file path=xl/sharedStrings.xml><?xml version="1.0" encoding="utf-8"?>
<sst xmlns="http://schemas.openxmlformats.org/spreadsheetml/2006/main" count="86" uniqueCount="61">
  <si>
    <t>Наименование показателя</t>
  </si>
  <si>
    <t>Год прогнозирования</t>
  </si>
  <si>
    <t>1.</t>
  </si>
  <si>
    <t>Доходы  - всего</t>
  </si>
  <si>
    <t>в том числе:</t>
  </si>
  <si>
    <t>1.1.</t>
  </si>
  <si>
    <t xml:space="preserve"> налоговые доходы</t>
  </si>
  <si>
    <t>1.2.</t>
  </si>
  <si>
    <t xml:space="preserve"> неналоговые доходы</t>
  </si>
  <si>
    <t>1.3.</t>
  </si>
  <si>
    <t xml:space="preserve">безвозмездные поступления </t>
  </si>
  <si>
    <t>2.</t>
  </si>
  <si>
    <t>Расходы  - всего</t>
  </si>
  <si>
    <t>3.</t>
  </si>
  <si>
    <t>Дефицит /профицит – всего:</t>
  </si>
  <si>
    <t>4.</t>
  </si>
  <si>
    <t xml:space="preserve">                                                                                               </t>
  </si>
  <si>
    <t>№</t>
  </si>
  <si>
    <t>тыс. руб.</t>
  </si>
  <si>
    <t>2023 г</t>
  </si>
  <si>
    <t>2024 г</t>
  </si>
  <si>
    <t>2025 г</t>
  </si>
  <si>
    <t>2026 г</t>
  </si>
  <si>
    <t>оборот организаций по всем видам деятельности по полному кругу</t>
  </si>
  <si>
    <t>в % к обороту организаций по всем видам деятельности по полному кругу</t>
  </si>
  <si>
    <t>в том числе расходы на обслуживание муниципального долга Лебяжского муниципального округа</t>
  </si>
  <si>
    <t>в % к общему годовому объему доходов бюджета Лебяжского муниципального округа без учета объема безвозмездных поступлений</t>
  </si>
  <si>
    <t>Муниципальный долг Лебяжского муниципального округа</t>
  </si>
  <si>
    <t>в % к общему годовому объему доходов бюджета округа без учета объема безвозмездных поступлений</t>
  </si>
  <si>
    <t>2027 г</t>
  </si>
  <si>
    <t>БЮДЖЕТНЫЙ ПРОГНОЗ</t>
  </si>
  <si>
    <t>муниципального образования Лебяжский муниципальный округ Кировской области</t>
  </si>
  <si>
    <t>2028 г</t>
  </si>
  <si>
    <t>2022 г</t>
  </si>
  <si>
    <t>на 2022-2028 годы</t>
  </si>
  <si>
    <t>Всего доходы</t>
  </si>
  <si>
    <t>Всего расходы</t>
  </si>
  <si>
    <t>Всего дефицит (профицит)</t>
  </si>
  <si>
    <t>тыс.руб.</t>
  </si>
  <si>
    <t xml:space="preserve">Прогноз основных характеристик бюджета Лебяжского муниципального округа на 2022-2028 годы                                                          </t>
  </si>
  <si>
    <t>Показатели финансового обеспечения  муниципальных программ Лебяжского муниципального округа</t>
  </si>
  <si>
    <t>Муниципальная программа "Развитие образования Лебяжского муниципального округа "</t>
  </si>
  <si>
    <t>Муниципальная программа "Развитие  культуры и туризма в Лебяжском муниципальном округе"</t>
  </si>
  <si>
    <t>Муниципальная программа "Повышение эффективности реализации молодежной политики и организация отдыха и оздоровления детей и молодежи в Лебяжском муниципальном округе"</t>
  </si>
  <si>
    <t>Муниципальная программа "Развитие физической культуры и спорта в Лебяжском муниципальном округе"</t>
  </si>
  <si>
    <t>Муниципальная программа "Развитие строительства и архитектуры в Лебяжском муниципальном округе"</t>
  </si>
  <si>
    <t>Муниципальная программа "Развитие коммунальной и  жилищной инфраструктуры, благоустройство территории Лебяжского муниципального округа"</t>
  </si>
  <si>
    <t>Муниципальная программа "Развитие транспортной системы Лебяжского  муниципального округа"</t>
  </si>
  <si>
    <t>Муниципальная программа «Охрана окружающей среды, воспроизводство и использование природных ресурсов в Лебяжском муниципальном округе»</t>
  </si>
  <si>
    <t>Муниципальная программа  «Поддержка и развитие малого и среднего предпринимательства Лебяжского муниципального округа»</t>
  </si>
  <si>
    <t>Муниципальная программа "Управление муниципальным имуществом муниципального образования Лебяжский муниципальный округ  Кировской области "</t>
  </si>
  <si>
    <t>Муниципальная программа  "Развитие муниципального управления Лебяжского муниципального округа"</t>
  </si>
  <si>
    <t>Муниципальная программа  " Развитие информационного общества в Лебяжском муниципальном округе"</t>
  </si>
  <si>
    <t>Муниципальная программа  "Развитие агропромышленного комплекса Лебяжского муниципального округа"</t>
  </si>
  <si>
    <t>Муниципальная программа  "Обеспечение безопасности и жизнедеятельности населения Лебяжского муниципального округа"</t>
  </si>
  <si>
    <t>Муниципальная программа «Профилактика правонарушений и борьба с преступностью в Лебяжском муниципальном округе»</t>
  </si>
  <si>
    <t>1. Программные расходы-всего</t>
  </si>
  <si>
    <t>Муниципальная программа "Формирование законопослушного поведения участников дорожного движения в Лебяжском муниципальном округе"</t>
  </si>
  <si>
    <t>+5865,5</t>
  </si>
  <si>
    <t>+2539,5</t>
  </si>
  <si>
    <t>Проект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</si>
</sst>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" fontId="4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164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BreakPreview" topLeftCell="A16" zoomScale="90" zoomScaleNormal="100" zoomScaleSheetLayoutView="90" workbookViewId="0">
      <selection activeCell="G15" sqref="G15"/>
    </sheetView>
  </sheetViews>
  <sheetFormatPr defaultRowHeight="15.75"/>
  <cols>
    <col min="1" max="1" width="5.5703125" style="2" customWidth="1"/>
    <col min="2" max="2" width="28" style="2" customWidth="1"/>
    <col min="3" max="3" width="13" style="2" customWidth="1"/>
    <col min="4" max="4" width="13.28515625" style="3" customWidth="1"/>
    <col min="5" max="6" width="12.28515625" style="3" customWidth="1"/>
    <col min="7" max="7" width="12.5703125" style="3" customWidth="1"/>
    <col min="8" max="8" width="13.28515625" style="3" customWidth="1"/>
    <col min="9" max="9" width="13.42578125" style="3" customWidth="1"/>
  </cols>
  <sheetData>
    <row r="1" spans="1:9">
      <c r="H1" s="53" t="s">
        <v>60</v>
      </c>
      <c r="I1" s="53"/>
    </row>
    <row r="2" spans="1:9" ht="18" customHeight="1">
      <c r="A2" s="50" t="s">
        <v>30</v>
      </c>
      <c r="B2" s="50"/>
      <c r="C2" s="50"/>
      <c r="D2" s="50"/>
      <c r="E2" s="50"/>
      <c r="F2" s="50"/>
      <c r="G2" s="50"/>
      <c r="H2" s="50"/>
      <c r="I2" s="50"/>
    </row>
    <row r="3" spans="1:9" ht="20.45" customHeight="1">
      <c r="A3" s="49" t="s">
        <v>31</v>
      </c>
      <c r="B3" s="49"/>
      <c r="C3" s="49"/>
      <c r="D3" s="49"/>
      <c r="E3" s="49"/>
      <c r="F3" s="49"/>
      <c r="G3" s="49"/>
      <c r="H3" s="49"/>
      <c r="I3" s="49"/>
    </row>
    <row r="4" spans="1:9" ht="18.75" customHeight="1">
      <c r="A4" s="49" t="s">
        <v>34</v>
      </c>
      <c r="B4" s="49"/>
      <c r="C4" s="49"/>
      <c r="D4" s="49"/>
      <c r="E4" s="49"/>
      <c r="F4" s="49"/>
      <c r="G4" s="49"/>
      <c r="H4" s="49"/>
      <c r="I4" s="49"/>
    </row>
    <row r="5" spans="1:9" ht="12.75" hidden="1" customHeight="1">
      <c r="A5" s="14"/>
      <c r="B5" s="14"/>
      <c r="C5" s="14"/>
      <c r="D5" s="14"/>
      <c r="E5" s="14"/>
      <c r="F5" s="14"/>
      <c r="G5" s="14"/>
      <c r="H5" s="14"/>
      <c r="I5" s="14"/>
    </row>
    <row r="6" spans="1:9" ht="21.75" customHeight="1">
      <c r="A6" s="15"/>
      <c r="B6" s="52" t="s">
        <v>39</v>
      </c>
      <c r="C6" s="52"/>
      <c r="D6" s="52"/>
      <c r="E6" s="52"/>
      <c r="F6" s="52"/>
      <c r="G6" s="52"/>
      <c r="H6" s="52"/>
      <c r="I6" s="52"/>
    </row>
    <row r="7" spans="1:9" ht="19.5" customHeight="1">
      <c r="A7" s="15"/>
      <c r="B7" s="16"/>
      <c r="C7" s="16"/>
      <c r="D7" s="16"/>
      <c r="E7" s="16"/>
      <c r="F7" s="16"/>
      <c r="G7" s="16"/>
      <c r="H7" s="16"/>
      <c r="I7" s="17" t="s">
        <v>38</v>
      </c>
    </row>
    <row r="8" spans="1:9" ht="19.5" customHeight="1">
      <c r="A8" s="47" t="s">
        <v>17</v>
      </c>
      <c r="B8" s="47" t="s">
        <v>0</v>
      </c>
      <c r="C8" s="51" t="s">
        <v>1</v>
      </c>
      <c r="D8" s="45"/>
      <c r="E8" s="45"/>
      <c r="F8" s="45"/>
      <c r="G8" s="45"/>
      <c r="H8" s="45"/>
      <c r="I8" s="46"/>
    </row>
    <row r="9" spans="1:9" ht="19.5" customHeight="1">
      <c r="A9" s="47"/>
      <c r="B9" s="47"/>
      <c r="C9" s="4" t="s">
        <v>33</v>
      </c>
      <c r="D9" s="4" t="s">
        <v>19</v>
      </c>
      <c r="E9" s="32" t="s">
        <v>20</v>
      </c>
      <c r="F9" s="4" t="s">
        <v>21</v>
      </c>
      <c r="G9" s="4" t="s">
        <v>22</v>
      </c>
      <c r="H9" s="4" t="s">
        <v>29</v>
      </c>
      <c r="I9" s="32" t="s">
        <v>32</v>
      </c>
    </row>
    <row r="10" spans="1:9" ht="31.5" customHeight="1">
      <c r="A10" s="4" t="s">
        <v>2</v>
      </c>
      <c r="B10" s="1" t="s">
        <v>35</v>
      </c>
      <c r="C10" s="5">
        <v>185712.1</v>
      </c>
      <c r="D10" s="5">
        <v>222895</v>
      </c>
      <c r="E10" s="9">
        <v>242425.2</v>
      </c>
      <c r="F10" s="9">
        <v>243924.4</v>
      </c>
      <c r="G10" s="9">
        <v>225705.1</v>
      </c>
      <c r="H10" s="9">
        <v>230934.6</v>
      </c>
      <c r="I10" s="9">
        <v>235603.20000000001</v>
      </c>
    </row>
    <row r="11" spans="1:9" ht="30" customHeight="1">
      <c r="A11" s="4" t="s">
        <v>11</v>
      </c>
      <c r="B11" s="1" t="s">
        <v>36</v>
      </c>
      <c r="C11" s="5">
        <v>179846.6</v>
      </c>
      <c r="D11" s="5">
        <v>220355.5</v>
      </c>
      <c r="E11" s="10">
        <v>254627.7</v>
      </c>
      <c r="F11" s="5">
        <v>243924.4</v>
      </c>
      <c r="G11" s="10">
        <v>225705.1</v>
      </c>
      <c r="H11" s="5">
        <v>230934.6</v>
      </c>
      <c r="I11" s="10">
        <v>235603.20000000001</v>
      </c>
    </row>
    <row r="12" spans="1:9" ht="19.899999999999999" customHeight="1">
      <c r="A12" s="4">
        <v>3</v>
      </c>
      <c r="B12" s="1" t="s">
        <v>37</v>
      </c>
      <c r="C12" s="35" t="s">
        <v>58</v>
      </c>
      <c r="D12" s="35" t="s">
        <v>59</v>
      </c>
      <c r="E12" s="36">
        <v>-12202.5</v>
      </c>
      <c r="F12" s="11">
        <v>0</v>
      </c>
      <c r="G12" s="11">
        <v>0</v>
      </c>
      <c r="H12" s="11">
        <v>0</v>
      </c>
      <c r="I12" s="11">
        <v>0</v>
      </c>
    </row>
    <row r="13" spans="1:9" ht="12" customHeight="1">
      <c r="A13" s="18"/>
      <c r="B13" s="19"/>
      <c r="C13" s="20"/>
      <c r="D13" s="20"/>
      <c r="E13" s="21"/>
      <c r="F13" s="21"/>
      <c r="G13" s="21"/>
      <c r="H13" s="21"/>
      <c r="I13" s="21"/>
    </row>
    <row r="14" spans="1:9" ht="19.899999999999999" customHeight="1">
      <c r="A14" s="18"/>
      <c r="B14" s="52" t="s">
        <v>39</v>
      </c>
      <c r="C14" s="52"/>
      <c r="D14" s="52"/>
      <c r="E14" s="52"/>
      <c r="F14" s="52"/>
      <c r="G14" s="52"/>
      <c r="H14" s="52"/>
      <c r="I14" s="52"/>
    </row>
    <row r="15" spans="1:9" ht="10.5" customHeight="1">
      <c r="A15" s="14"/>
      <c r="B15" s="14"/>
      <c r="C15" s="14"/>
      <c r="D15" s="14"/>
      <c r="E15" s="14"/>
      <c r="F15" s="14"/>
      <c r="G15" s="14"/>
      <c r="H15" s="14"/>
      <c r="I15" s="14"/>
    </row>
    <row r="16" spans="1:9">
      <c r="I16" s="7" t="s">
        <v>18</v>
      </c>
    </row>
    <row r="17" spans="1:10" ht="18.75" customHeight="1">
      <c r="A17" s="47" t="s">
        <v>17</v>
      </c>
      <c r="B17" s="47" t="s">
        <v>0</v>
      </c>
      <c r="C17" s="51" t="s">
        <v>1</v>
      </c>
      <c r="D17" s="45"/>
      <c r="E17" s="45"/>
      <c r="F17" s="45"/>
      <c r="G17" s="45"/>
      <c r="H17" s="45"/>
      <c r="I17" s="46"/>
    </row>
    <row r="18" spans="1:10">
      <c r="A18" s="47"/>
      <c r="B18" s="47"/>
      <c r="C18" s="4" t="s">
        <v>33</v>
      </c>
      <c r="D18" s="4" t="s">
        <v>19</v>
      </c>
      <c r="E18" s="32" t="s">
        <v>20</v>
      </c>
      <c r="F18" s="4" t="s">
        <v>21</v>
      </c>
      <c r="G18" s="4" t="s">
        <v>22</v>
      </c>
      <c r="H18" s="4" t="s">
        <v>29</v>
      </c>
      <c r="I18" s="32" t="s">
        <v>32</v>
      </c>
    </row>
    <row r="19" spans="1:10" ht="22.5" customHeight="1">
      <c r="A19" s="4" t="s">
        <v>2</v>
      </c>
      <c r="B19" s="1" t="s">
        <v>3</v>
      </c>
      <c r="C19" s="5">
        <v>185712.1</v>
      </c>
      <c r="D19" s="5">
        <v>222895</v>
      </c>
      <c r="E19" s="9">
        <v>242425.2</v>
      </c>
      <c r="F19" s="9">
        <v>243924.4</v>
      </c>
      <c r="G19" s="9">
        <v>225705.1</v>
      </c>
      <c r="H19" s="9">
        <v>230934.6</v>
      </c>
      <c r="I19" s="9">
        <v>235603.20000000001</v>
      </c>
    </row>
    <row r="20" spans="1:10" ht="47.25">
      <c r="A20" s="4"/>
      <c r="B20" s="1" t="s">
        <v>23</v>
      </c>
      <c r="C20" s="5">
        <v>1730394</v>
      </c>
      <c r="D20" s="5">
        <v>2241965</v>
      </c>
      <c r="E20" s="10">
        <v>1851944</v>
      </c>
      <c r="F20" s="5">
        <v>1907406</v>
      </c>
      <c r="G20" s="10">
        <v>1968404</v>
      </c>
      <c r="H20" s="5">
        <v>2036558</v>
      </c>
      <c r="I20" s="10">
        <v>2101728</v>
      </c>
    </row>
    <row r="21" spans="1:10" ht="52.9" customHeight="1">
      <c r="A21" s="4"/>
      <c r="B21" s="1" t="s">
        <v>24</v>
      </c>
      <c r="C21" s="8">
        <f>C19/C20*100</f>
        <v>10.732359219923323</v>
      </c>
      <c r="D21" s="8">
        <f>D19/D20*100</f>
        <v>9.9419482462928723</v>
      </c>
      <c r="E21" s="11">
        <f t="shared" ref="E21:I21" si="0">E19/E20*100</f>
        <v>13.090309426202953</v>
      </c>
      <c r="F21" s="11">
        <f t="shared" si="0"/>
        <v>12.78827895057476</v>
      </c>
      <c r="G21" s="11">
        <f t="shared" si="0"/>
        <v>11.466401206256439</v>
      </c>
      <c r="H21" s="11">
        <f t="shared" si="0"/>
        <v>11.339456082272148</v>
      </c>
      <c r="I21" s="11">
        <f t="shared" si="0"/>
        <v>11.209975791348834</v>
      </c>
    </row>
    <row r="22" spans="1:10">
      <c r="A22" s="4"/>
      <c r="B22" s="1" t="s">
        <v>4</v>
      </c>
      <c r="C22" s="5"/>
      <c r="D22" s="5"/>
      <c r="E22" s="9"/>
      <c r="F22" s="9"/>
      <c r="G22" s="9"/>
      <c r="H22" s="9"/>
      <c r="I22" s="9"/>
    </row>
    <row r="23" spans="1:10">
      <c r="A23" s="4" t="s">
        <v>5</v>
      </c>
      <c r="B23" s="1" t="s">
        <v>6</v>
      </c>
      <c r="C23" s="5">
        <v>39579.300000000003</v>
      </c>
      <c r="D23" s="5">
        <v>42302</v>
      </c>
      <c r="E23" s="9">
        <v>54904.7</v>
      </c>
      <c r="F23" s="5">
        <v>49695.9</v>
      </c>
      <c r="G23" s="5">
        <v>52494.400000000001</v>
      </c>
      <c r="H23" s="5">
        <v>55740.800000000003</v>
      </c>
      <c r="I23" s="9">
        <v>58085.2</v>
      </c>
    </row>
    <row r="24" spans="1:10" ht="19.5" customHeight="1">
      <c r="A24" s="4" t="s">
        <v>7</v>
      </c>
      <c r="B24" s="1" t="s">
        <v>8</v>
      </c>
      <c r="C24" s="5">
        <v>8054.9</v>
      </c>
      <c r="D24" s="5">
        <v>10036.700000000001</v>
      </c>
      <c r="E24" s="9">
        <v>9276.5</v>
      </c>
      <c r="F24" s="5">
        <v>6861.1</v>
      </c>
      <c r="G24" s="5">
        <v>6536.8</v>
      </c>
      <c r="H24" s="5">
        <v>6669.3</v>
      </c>
      <c r="I24" s="9">
        <v>6802.7</v>
      </c>
    </row>
    <row r="25" spans="1:10" ht="21.6" customHeight="1">
      <c r="A25" s="4" t="s">
        <v>9</v>
      </c>
      <c r="B25" s="1" t="s">
        <v>10</v>
      </c>
      <c r="C25" s="5">
        <v>138077.9</v>
      </c>
      <c r="D25" s="5">
        <v>170556.3</v>
      </c>
      <c r="E25" s="9">
        <v>178244</v>
      </c>
      <c r="F25" s="9">
        <v>187367.4</v>
      </c>
      <c r="G25" s="9">
        <v>166673.9</v>
      </c>
      <c r="H25" s="9">
        <v>168524.5</v>
      </c>
      <c r="I25" s="9">
        <v>170715.3</v>
      </c>
    </row>
    <row r="26" spans="1:10">
      <c r="A26" s="4" t="s">
        <v>11</v>
      </c>
      <c r="B26" s="1" t="s">
        <v>12</v>
      </c>
      <c r="C26" s="5">
        <v>179846.6</v>
      </c>
      <c r="D26" s="5">
        <v>220355.5</v>
      </c>
      <c r="E26" s="9">
        <v>254627.7</v>
      </c>
      <c r="F26" s="9">
        <v>243924.4</v>
      </c>
      <c r="G26" s="9">
        <v>225705.1</v>
      </c>
      <c r="H26" s="9">
        <v>230934.6</v>
      </c>
      <c r="I26" s="9">
        <v>235603.20000000001</v>
      </c>
    </row>
    <row r="27" spans="1:10" ht="48.75" customHeight="1">
      <c r="A27" s="4"/>
      <c r="B27" s="1" t="s">
        <v>24</v>
      </c>
      <c r="C27" s="8">
        <f>C26/C20*100</f>
        <v>10.39339017587902</v>
      </c>
      <c r="D27" s="8">
        <f>D26/D20*100</f>
        <v>9.8286770756902975</v>
      </c>
      <c r="E27" s="11">
        <f t="shared" ref="E27:I27" si="1">E26/E20*100</f>
        <v>13.749211639228834</v>
      </c>
      <c r="F27" s="11">
        <f t="shared" si="1"/>
        <v>12.78827895057476</v>
      </c>
      <c r="G27" s="11">
        <f t="shared" si="1"/>
        <v>11.466401206256439</v>
      </c>
      <c r="H27" s="11">
        <f t="shared" si="1"/>
        <v>11.339456082272148</v>
      </c>
      <c r="I27" s="11">
        <f t="shared" si="1"/>
        <v>11.209975791348834</v>
      </c>
    </row>
    <row r="28" spans="1:10" ht="82.5" customHeight="1">
      <c r="A28" s="4"/>
      <c r="B28" s="1" t="s">
        <v>25</v>
      </c>
      <c r="C28" s="5">
        <v>81.7</v>
      </c>
      <c r="D28" s="5">
        <v>5</v>
      </c>
      <c r="E28" s="9">
        <v>4.8</v>
      </c>
      <c r="F28" s="9">
        <v>100</v>
      </c>
      <c r="G28" s="9">
        <v>600</v>
      </c>
      <c r="H28" s="9">
        <v>800</v>
      </c>
      <c r="I28" s="9">
        <v>800</v>
      </c>
      <c r="J28" s="13"/>
    </row>
    <row r="29" spans="1:10" ht="26.25" customHeight="1">
      <c r="A29" s="4" t="s">
        <v>13</v>
      </c>
      <c r="B29" s="1" t="s">
        <v>14</v>
      </c>
      <c r="C29" s="5">
        <f>C19-C26</f>
        <v>5865.5</v>
      </c>
      <c r="D29" s="5">
        <f>D19-D26</f>
        <v>2539.5</v>
      </c>
      <c r="E29" s="10">
        <f t="shared" ref="E29:I29" si="2">E19-E26</f>
        <v>-12202.5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</row>
    <row r="30" spans="1:10" ht="50.25" customHeight="1">
      <c r="A30" s="4"/>
      <c r="B30" s="1" t="s">
        <v>24</v>
      </c>
      <c r="C30" s="8">
        <f>C29/C20*100</f>
        <v>0.33896904404430434</v>
      </c>
      <c r="D30" s="8">
        <f>D29/D20*100</f>
        <v>0.11327117060257409</v>
      </c>
      <c r="E30" s="12">
        <f t="shared" ref="E30:I30" si="3">E29/E20*100</f>
        <v>-0.65890221302587981</v>
      </c>
      <c r="F30" s="12">
        <f t="shared" si="3"/>
        <v>0</v>
      </c>
      <c r="G30" s="12">
        <f t="shared" si="3"/>
        <v>0</v>
      </c>
      <c r="H30" s="12">
        <f t="shared" si="3"/>
        <v>0</v>
      </c>
      <c r="I30" s="12">
        <f t="shared" si="3"/>
        <v>0</v>
      </c>
    </row>
    <row r="31" spans="1:10" ht="94.5" customHeight="1">
      <c r="A31" s="4"/>
      <c r="B31" s="1" t="s">
        <v>26</v>
      </c>
      <c r="C31" s="8">
        <f>C29/(C23+C24)*100</f>
        <v>12.313631802360488</v>
      </c>
      <c r="D31" s="8">
        <f>D29/(D23+D24)*100</f>
        <v>4.8520502037689131</v>
      </c>
      <c r="E31" s="12">
        <f t="shared" ref="E31:I31" si="4">E29/(E23+E24)*100</f>
        <v>-19.012576891675444</v>
      </c>
      <c r="F31" s="12">
        <f t="shared" si="4"/>
        <v>0</v>
      </c>
      <c r="G31" s="12">
        <f t="shared" si="4"/>
        <v>0</v>
      </c>
      <c r="H31" s="12">
        <f t="shared" si="4"/>
        <v>0</v>
      </c>
      <c r="I31" s="12">
        <f t="shared" si="4"/>
        <v>0</v>
      </c>
    </row>
    <row r="32" spans="1:10" ht="47.25">
      <c r="A32" s="4" t="s">
        <v>15</v>
      </c>
      <c r="B32" s="6" t="s">
        <v>27</v>
      </c>
      <c r="C32" s="5">
        <v>5000</v>
      </c>
      <c r="D32" s="5">
        <v>5000</v>
      </c>
      <c r="E32" s="9">
        <v>5000</v>
      </c>
      <c r="F32" s="5">
        <v>5000</v>
      </c>
      <c r="G32" s="10">
        <v>5000</v>
      </c>
      <c r="H32" s="10">
        <v>5000</v>
      </c>
      <c r="I32" s="9">
        <v>5000</v>
      </c>
    </row>
    <row r="33" spans="1:9" ht="51" customHeight="1">
      <c r="A33" s="4"/>
      <c r="B33" s="6" t="s">
        <v>24</v>
      </c>
      <c r="C33" s="8">
        <f>C32/C20*100</f>
        <v>0.28895153358136932</v>
      </c>
      <c r="D33" s="8">
        <f>D32/D20*100</f>
        <v>0.2230186465890413</v>
      </c>
      <c r="E33" s="12">
        <f t="shared" ref="E33:I33" si="5">E32/E20*100</f>
        <v>0.2699865654685023</v>
      </c>
      <c r="F33" s="12">
        <f t="shared" si="5"/>
        <v>0.26213611575092038</v>
      </c>
      <c r="G33" s="12">
        <f t="shared" si="5"/>
        <v>0.25401289572669022</v>
      </c>
      <c r="H33" s="12">
        <f t="shared" si="5"/>
        <v>0.24551228101532094</v>
      </c>
      <c r="I33" s="12">
        <f t="shared" si="5"/>
        <v>0.23789948080817311</v>
      </c>
    </row>
    <row r="34" spans="1:9" ht="69" customHeight="1">
      <c r="A34" s="4"/>
      <c r="B34" s="6" t="s">
        <v>28</v>
      </c>
      <c r="C34" s="8">
        <f>C32/(C23+C24)*100</f>
        <v>10.496659962799836</v>
      </c>
      <c r="D34" s="8">
        <f>D32/(D23+D24)*100</f>
        <v>9.5531604720789787</v>
      </c>
      <c r="E34" s="12">
        <f t="shared" ref="E34:I34" si="6">E32/(E23+E24)*100</f>
        <v>7.7904433073859636</v>
      </c>
      <c r="F34" s="12">
        <f t="shared" si="6"/>
        <v>8.8406386477359131</v>
      </c>
      <c r="G34" s="12">
        <f t="shared" si="6"/>
        <v>8.4700971689547213</v>
      </c>
      <c r="H34" s="12">
        <f t="shared" si="6"/>
        <v>8.0115237757991089</v>
      </c>
      <c r="I34" s="12">
        <f t="shared" si="6"/>
        <v>7.7055968832401733</v>
      </c>
    </row>
    <row r="35" spans="1:9">
      <c r="A35" s="3" t="s">
        <v>16</v>
      </c>
    </row>
    <row r="36" spans="1:9" ht="18.75">
      <c r="A36" s="3"/>
      <c r="B36" s="44" t="s">
        <v>40</v>
      </c>
      <c r="C36" s="44"/>
      <c r="D36" s="44"/>
      <c r="E36" s="44"/>
      <c r="F36" s="44"/>
      <c r="G36" s="44"/>
      <c r="H36" s="44"/>
      <c r="I36" s="44"/>
    </row>
    <row r="38" spans="1:9" ht="24" customHeight="1">
      <c r="A38" s="47" t="s">
        <v>0</v>
      </c>
      <c r="B38" s="47"/>
      <c r="C38" s="45" t="s">
        <v>1</v>
      </c>
      <c r="D38" s="45"/>
      <c r="E38" s="45"/>
      <c r="F38" s="45"/>
      <c r="G38" s="45"/>
      <c r="H38" s="45"/>
      <c r="I38" s="46"/>
    </row>
    <row r="39" spans="1:9">
      <c r="A39" s="47"/>
      <c r="B39" s="47"/>
      <c r="C39" s="33" t="s">
        <v>33</v>
      </c>
      <c r="D39" s="4" t="s">
        <v>19</v>
      </c>
      <c r="E39" s="32" t="s">
        <v>20</v>
      </c>
      <c r="F39" s="4" t="s">
        <v>21</v>
      </c>
      <c r="G39" s="4" t="s">
        <v>22</v>
      </c>
      <c r="H39" s="4" t="s">
        <v>29</v>
      </c>
      <c r="I39" s="32" t="s">
        <v>32</v>
      </c>
    </row>
    <row r="40" spans="1:9" ht="26.25" customHeight="1">
      <c r="A40" s="47" t="s">
        <v>56</v>
      </c>
      <c r="B40" s="47"/>
      <c r="C40" s="34">
        <f>C41+C42+C43+C44+C45+C47+C48+C49+C50+C51+C52+C53+C54+C55+C46</f>
        <v>179039.40000000002</v>
      </c>
      <c r="D40" s="34">
        <f>D41+D42+D43+D44+D45+D47+D48+D49+D50+D51+D52+D53+D54+D55+D46+D57</f>
        <v>219486.4</v>
      </c>
      <c r="E40" s="34">
        <f t="shared" ref="E40:I40" si="7">E41+E42+E43+E44+E45+E47+E48+E49+E50+E51+E52+E53+E54+E55+E46</f>
        <v>253657.49999999997</v>
      </c>
      <c r="F40" s="34">
        <f t="shared" si="7"/>
        <v>234695.6</v>
      </c>
      <c r="G40" s="34">
        <f t="shared" si="7"/>
        <v>211588.9</v>
      </c>
      <c r="H40" s="34">
        <f t="shared" si="7"/>
        <v>216970.5</v>
      </c>
      <c r="I40" s="34">
        <f t="shared" si="7"/>
        <v>221594.7</v>
      </c>
    </row>
    <row r="41" spans="1:9" ht="53.25" customHeight="1">
      <c r="A41" s="48" t="s">
        <v>41</v>
      </c>
      <c r="B41" s="48"/>
      <c r="C41" s="25">
        <v>37639.800000000003</v>
      </c>
      <c r="D41" s="26">
        <v>48672.800000000003</v>
      </c>
      <c r="E41" s="26">
        <v>54691.9</v>
      </c>
      <c r="F41" s="26">
        <v>48139.4</v>
      </c>
      <c r="G41" s="26">
        <v>47439.3</v>
      </c>
      <c r="H41" s="26">
        <v>47562.2</v>
      </c>
      <c r="I41" s="26">
        <v>48704.9</v>
      </c>
    </row>
    <row r="42" spans="1:9" ht="49.5" customHeight="1">
      <c r="A42" s="38" t="s">
        <v>42</v>
      </c>
      <c r="B42" s="38"/>
      <c r="C42" s="25">
        <v>35007.4</v>
      </c>
      <c r="D42" s="26">
        <v>43157</v>
      </c>
      <c r="E42" s="26">
        <v>45370</v>
      </c>
      <c r="F42" s="26">
        <v>44313.8</v>
      </c>
      <c r="G42" s="26">
        <v>44362</v>
      </c>
      <c r="H42" s="26">
        <v>44878.400000000001</v>
      </c>
      <c r="I42" s="26">
        <v>45372.1</v>
      </c>
    </row>
    <row r="43" spans="1:9" ht="92.25" customHeight="1">
      <c r="A43" s="43" t="s">
        <v>43</v>
      </c>
      <c r="B43" s="43"/>
      <c r="C43" s="25">
        <v>1044.3</v>
      </c>
      <c r="D43" s="26">
        <v>416.3</v>
      </c>
      <c r="E43" s="26">
        <v>456.5</v>
      </c>
      <c r="F43" s="26">
        <v>516.5</v>
      </c>
      <c r="G43" s="26">
        <v>516.5</v>
      </c>
      <c r="H43" s="26">
        <v>516.5</v>
      </c>
      <c r="I43" s="26">
        <v>516.5</v>
      </c>
    </row>
    <row r="44" spans="1:9" ht="48.75" customHeight="1">
      <c r="A44" s="38" t="s">
        <v>44</v>
      </c>
      <c r="B44" s="38"/>
      <c r="C44" s="25">
        <v>679.2</v>
      </c>
      <c r="D44" s="26">
        <v>367.5</v>
      </c>
      <c r="E44" s="26">
        <v>126.1</v>
      </c>
      <c r="F44" s="26">
        <v>120</v>
      </c>
      <c r="G44" s="26">
        <v>125</v>
      </c>
      <c r="H44" s="26">
        <v>127</v>
      </c>
      <c r="I44" s="26">
        <v>129</v>
      </c>
    </row>
    <row r="45" spans="1:9" ht="51" customHeight="1">
      <c r="A45" s="43" t="s">
        <v>45</v>
      </c>
      <c r="B45" s="43"/>
      <c r="C45" s="25">
        <v>306.8</v>
      </c>
      <c r="D45" s="26">
        <v>2.8</v>
      </c>
      <c r="E45" s="26">
        <v>250</v>
      </c>
      <c r="F45" s="26">
        <v>0</v>
      </c>
      <c r="G45" s="26">
        <v>0</v>
      </c>
      <c r="H45" s="26">
        <v>0</v>
      </c>
      <c r="I45" s="26">
        <v>0</v>
      </c>
    </row>
    <row r="46" spans="1:9" ht="77.25" customHeight="1">
      <c r="A46" s="38" t="s">
        <v>46</v>
      </c>
      <c r="B46" s="38"/>
      <c r="C46" s="25">
        <v>3480.1</v>
      </c>
      <c r="D46" s="26">
        <v>11528.8</v>
      </c>
      <c r="E46" s="26">
        <v>19970.5</v>
      </c>
      <c r="F46" s="26">
        <v>10039.5</v>
      </c>
      <c r="G46" s="26">
        <v>5731</v>
      </c>
      <c r="H46" s="26">
        <v>5731</v>
      </c>
      <c r="I46" s="26">
        <v>6000</v>
      </c>
    </row>
    <row r="47" spans="1:9" ht="43.5" customHeight="1">
      <c r="A47" s="38" t="s">
        <v>47</v>
      </c>
      <c r="B47" s="38"/>
      <c r="C47" s="25">
        <v>44166.400000000001</v>
      </c>
      <c r="D47" s="26">
        <v>45805.8</v>
      </c>
      <c r="E47" s="26">
        <v>50274.5</v>
      </c>
      <c r="F47" s="26">
        <v>50836.2</v>
      </c>
      <c r="G47" s="26">
        <v>35326.199999999997</v>
      </c>
      <c r="H47" s="26">
        <v>35553.599999999999</v>
      </c>
      <c r="I47" s="26">
        <v>35766.9</v>
      </c>
    </row>
    <row r="48" spans="1:9" ht="63.75" customHeight="1">
      <c r="A48" s="43" t="s">
        <v>48</v>
      </c>
      <c r="B48" s="43"/>
      <c r="C48" s="25">
        <v>2100</v>
      </c>
      <c r="D48" s="26">
        <v>8775.2999999999993</v>
      </c>
      <c r="E48" s="26">
        <v>5433.3</v>
      </c>
      <c r="F48" s="26">
        <v>409.5</v>
      </c>
      <c r="G48" s="26">
        <v>218.5</v>
      </c>
      <c r="H48" s="26">
        <v>2256.1</v>
      </c>
      <c r="I48" s="26">
        <v>2218.5</v>
      </c>
    </row>
    <row r="49" spans="1:9" ht="61.5" customHeight="1">
      <c r="A49" s="43" t="s">
        <v>49</v>
      </c>
      <c r="B49" s="43"/>
      <c r="C49" s="25">
        <v>10</v>
      </c>
      <c r="D49" s="26">
        <v>20</v>
      </c>
      <c r="E49" s="26">
        <v>25</v>
      </c>
      <c r="F49" s="26">
        <v>25</v>
      </c>
      <c r="G49" s="26">
        <v>0</v>
      </c>
      <c r="H49" s="26">
        <v>0</v>
      </c>
      <c r="I49" s="26">
        <v>0</v>
      </c>
    </row>
    <row r="50" spans="1:9" ht="60" customHeight="1">
      <c r="A50" s="43" t="s">
        <v>50</v>
      </c>
      <c r="B50" s="43"/>
      <c r="C50" s="25">
        <v>3374.6</v>
      </c>
      <c r="D50" s="26">
        <v>1016.2</v>
      </c>
      <c r="E50" s="26">
        <v>4877.3</v>
      </c>
      <c r="F50" s="26">
        <v>1837.6</v>
      </c>
      <c r="G50" s="26">
        <v>1222.7</v>
      </c>
      <c r="H50" s="26">
        <v>1222.7</v>
      </c>
      <c r="I50" s="26">
        <v>1222.7</v>
      </c>
    </row>
    <row r="51" spans="1:9" ht="51.75" customHeight="1">
      <c r="A51" s="43" t="s">
        <v>51</v>
      </c>
      <c r="B51" s="43"/>
      <c r="C51" s="25">
        <v>45905</v>
      </c>
      <c r="D51" s="26">
        <v>53731.4</v>
      </c>
      <c r="E51" s="26">
        <v>64197.4</v>
      </c>
      <c r="F51" s="26">
        <v>64315.1</v>
      </c>
      <c r="G51" s="26">
        <v>63210.2</v>
      </c>
      <c r="H51" s="26">
        <v>65570.7</v>
      </c>
      <c r="I51" s="26">
        <v>67996.800000000003</v>
      </c>
    </row>
    <row r="52" spans="1:9" ht="51.75" customHeight="1">
      <c r="A52" s="43" t="s">
        <v>52</v>
      </c>
      <c r="B52" s="43"/>
      <c r="C52" s="25">
        <v>0</v>
      </c>
      <c r="D52" s="26">
        <v>344.9</v>
      </c>
      <c r="E52" s="26">
        <v>317.39999999999998</v>
      </c>
      <c r="F52" s="26">
        <v>291.3</v>
      </c>
      <c r="G52" s="26">
        <v>0</v>
      </c>
      <c r="H52" s="26">
        <v>0</v>
      </c>
      <c r="I52" s="26">
        <v>0</v>
      </c>
    </row>
    <row r="53" spans="1:9" ht="48.75" customHeight="1">
      <c r="A53" s="38" t="s">
        <v>53</v>
      </c>
      <c r="B53" s="38"/>
      <c r="C53" s="25">
        <v>1330.1</v>
      </c>
      <c r="D53" s="26">
        <v>509.2</v>
      </c>
      <c r="E53" s="26">
        <v>193</v>
      </c>
      <c r="F53" s="26">
        <v>5310.1</v>
      </c>
      <c r="G53" s="26">
        <v>5310.1</v>
      </c>
      <c r="H53" s="26">
        <v>5310.1</v>
      </c>
      <c r="I53" s="26">
        <v>5310.1</v>
      </c>
    </row>
    <row r="54" spans="1:9" ht="62.25" customHeight="1">
      <c r="A54" s="43" t="s">
        <v>54</v>
      </c>
      <c r="B54" s="43"/>
      <c r="C54" s="27">
        <v>3489.9</v>
      </c>
      <c r="D54" s="28">
        <v>4490</v>
      </c>
      <c r="E54" s="28">
        <v>6380.9</v>
      </c>
      <c r="F54" s="28">
        <v>7968.8</v>
      </c>
      <c r="G54" s="28">
        <v>7554.6</v>
      </c>
      <c r="H54" s="28">
        <v>7669.4</v>
      </c>
      <c r="I54" s="28">
        <v>7784.4</v>
      </c>
    </row>
    <row r="55" spans="1:9" ht="47.25" customHeight="1">
      <c r="A55" s="38" t="s">
        <v>55</v>
      </c>
      <c r="B55" s="39"/>
      <c r="C55" s="37">
        <v>505.8</v>
      </c>
      <c r="D55" s="37">
        <v>643.4</v>
      </c>
      <c r="E55" s="37">
        <v>1093.7</v>
      </c>
      <c r="F55" s="37">
        <v>572.79999999999995</v>
      </c>
      <c r="G55" s="37">
        <v>572.79999999999995</v>
      </c>
      <c r="H55" s="37">
        <v>572.79999999999995</v>
      </c>
      <c r="I55" s="37">
        <v>572.79999999999995</v>
      </c>
    </row>
    <row r="56" spans="1:9" ht="15.75" customHeight="1">
      <c r="A56" s="40"/>
      <c r="B56" s="41"/>
      <c r="C56" s="37"/>
      <c r="D56" s="37"/>
      <c r="E56" s="37"/>
      <c r="F56" s="37"/>
      <c r="G56" s="37"/>
      <c r="H56" s="37"/>
      <c r="I56" s="37"/>
    </row>
    <row r="57" spans="1:9" ht="73.5" customHeight="1">
      <c r="A57" s="42" t="s">
        <v>57</v>
      </c>
      <c r="B57" s="42"/>
      <c r="C57" s="29">
        <v>0</v>
      </c>
      <c r="D57" s="31">
        <v>5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</row>
    <row r="58" spans="1:9">
      <c r="A58" s="24"/>
      <c r="B58" s="24"/>
      <c r="C58" s="22"/>
      <c r="D58" s="23"/>
      <c r="E58" s="23"/>
      <c r="F58" s="23"/>
      <c r="G58" s="23"/>
      <c r="H58" s="23"/>
      <c r="I58" s="23"/>
    </row>
    <row r="59" spans="1:9">
      <c r="A59" s="22"/>
      <c r="B59" s="22"/>
      <c r="C59" s="22"/>
      <c r="D59" s="23"/>
      <c r="E59" s="23"/>
      <c r="F59" s="23"/>
      <c r="G59" s="23"/>
      <c r="H59" s="23"/>
      <c r="I59" s="23"/>
    </row>
    <row r="60" spans="1:9">
      <c r="A60" s="22"/>
      <c r="B60" s="22"/>
      <c r="C60" s="22"/>
      <c r="D60" s="23"/>
      <c r="E60" s="23"/>
      <c r="F60" s="23"/>
      <c r="G60" s="23"/>
      <c r="H60" s="23"/>
      <c r="I60" s="23"/>
    </row>
    <row r="61" spans="1:9">
      <c r="A61" s="22"/>
      <c r="B61" s="22"/>
      <c r="C61" s="22"/>
      <c r="D61" s="23"/>
      <c r="E61" s="23"/>
      <c r="F61" s="23"/>
      <c r="G61" s="23"/>
      <c r="H61" s="23"/>
      <c r="I61" s="23"/>
    </row>
    <row r="62" spans="1:9">
      <c r="A62" s="22"/>
      <c r="B62" s="22"/>
      <c r="C62" s="22"/>
      <c r="D62" s="23"/>
      <c r="E62" s="23"/>
      <c r="F62" s="23"/>
      <c r="G62" s="23"/>
      <c r="H62" s="23"/>
      <c r="I62" s="23"/>
    </row>
  </sheetData>
  <mergeCells count="39">
    <mergeCell ref="H1:I1"/>
    <mergeCell ref="A17:A18"/>
    <mergeCell ref="B17:B18"/>
    <mergeCell ref="A3:I3"/>
    <mergeCell ref="A4:I4"/>
    <mergeCell ref="A2:I2"/>
    <mergeCell ref="C17:I17"/>
    <mergeCell ref="B6:I6"/>
    <mergeCell ref="A8:A9"/>
    <mergeCell ref="B8:B9"/>
    <mergeCell ref="C8:I8"/>
    <mergeCell ref="B14:I14"/>
    <mergeCell ref="B36:I36"/>
    <mergeCell ref="C38:I38"/>
    <mergeCell ref="A38:B39"/>
    <mergeCell ref="A40:B40"/>
    <mergeCell ref="C55:C56"/>
    <mergeCell ref="D55:D56"/>
    <mergeCell ref="E55:E56"/>
    <mergeCell ref="A41:B41"/>
    <mergeCell ref="A42:B42"/>
    <mergeCell ref="A43:B43"/>
    <mergeCell ref="A44:B44"/>
    <mergeCell ref="A45:B45"/>
    <mergeCell ref="I55:I56"/>
    <mergeCell ref="A46:B46"/>
    <mergeCell ref="A47:B47"/>
    <mergeCell ref="A48:B48"/>
    <mergeCell ref="A49:B49"/>
    <mergeCell ref="A50:B50"/>
    <mergeCell ref="A52:B52"/>
    <mergeCell ref="A53:B53"/>
    <mergeCell ref="A54:B54"/>
    <mergeCell ref="H55:H56"/>
    <mergeCell ref="A55:B56"/>
    <mergeCell ref="A57:B57"/>
    <mergeCell ref="A51:B51"/>
    <mergeCell ref="F55:F56"/>
    <mergeCell ref="G55:G56"/>
  </mergeCells>
  <pageMargins left="0.70866141732283472" right="0.51181102362204722" top="0.55118110236220474" bottom="0.55118110236220474" header="0.31496062992125984" footer="0.31496062992125984"/>
  <pageSetup paperSize="9" scale="70" orientation="portrait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Бушмелева</dc:creator>
  <cp:lastModifiedBy>Елена Бушмелева</cp:lastModifiedBy>
  <cp:lastPrinted>2024-12-16T06:48:23Z</cp:lastPrinted>
  <dcterms:created xsi:type="dcterms:W3CDTF">2022-11-09T13:46:29Z</dcterms:created>
  <dcterms:modified xsi:type="dcterms:W3CDTF">2025-01-13T12:41:24Z</dcterms:modified>
</cp:coreProperties>
</file>