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4 - Сельское хозяйство_24" sheetId="2" r:id="rId2"/>
  </sheets>
  <calcPr calcId="162913"/>
</workbook>
</file>

<file path=xl/calcChain.xml><?xml version="1.0" encoding="utf-8"?>
<calcChain xmlns="http://schemas.openxmlformats.org/spreadsheetml/2006/main">
  <c r="K112" i="2" l="1"/>
  <c r="J112" i="2"/>
  <c r="I112" i="2"/>
  <c r="H112" i="2"/>
  <c r="J16" i="2" s="1"/>
  <c r="G112" i="2"/>
  <c r="F112" i="2"/>
  <c r="E112" i="2"/>
  <c r="D112" i="2"/>
  <c r="D109" i="2" s="1"/>
  <c r="C112" i="2"/>
  <c r="K111" i="2"/>
  <c r="J111" i="2"/>
  <c r="I111" i="2"/>
  <c r="K13" i="2" s="1"/>
  <c r="H111" i="2"/>
  <c r="G111" i="2"/>
  <c r="F111" i="2"/>
  <c r="E111" i="2"/>
  <c r="G13" i="2" s="1"/>
  <c r="D111" i="2"/>
  <c r="C111" i="2"/>
  <c r="K110" i="2"/>
  <c r="K109" i="2" s="1"/>
  <c r="J110" i="2"/>
  <c r="J10" i="2" s="1"/>
  <c r="I110" i="2"/>
  <c r="H110" i="2"/>
  <c r="G110" i="2"/>
  <c r="G109" i="2" s="1"/>
  <c r="F110" i="2"/>
  <c r="F10" i="2" s="1"/>
  <c r="E110" i="2"/>
  <c r="D110" i="2"/>
  <c r="C110" i="2"/>
  <c r="C109" i="2" s="1"/>
  <c r="H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I16" i="2"/>
  <c r="G16" i="2"/>
  <c r="F16" i="2"/>
  <c r="J13" i="2"/>
  <c r="I13" i="2"/>
  <c r="H13" i="2"/>
  <c r="E13" i="2"/>
  <c r="D13" i="2"/>
  <c r="D12" i="2" s="1"/>
  <c r="E12" i="2" s="1"/>
  <c r="K10" i="2"/>
  <c r="I10" i="2"/>
  <c r="G10" i="2"/>
  <c r="E10" i="2"/>
  <c r="D10" i="2"/>
  <c r="E9" i="2"/>
  <c r="G9" i="2" s="1"/>
  <c r="D9" i="2"/>
  <c r="C6" i="2"/>
  <c r="D8" i="2" s="1"/>
  <c r="G12" i="2" l="1"/>
  <c r="I12" i="2" s="1"/>
  <c r="K12" i="2" s="1"/>
  <c r="H10" i="2"/>
  <c r="F13" i="2"/>
  <c r="D16" i="2"/>
  <c r="D15" i="2" s="1"/>
  <c r="H16" i="2"/>
  <c r="F109" i="2"/>
  <c r="J109" i="2"/>
  <c r="E109" i="2"/>
  <c r="I109" i="2"/>
  <c r="E16" i="2"/>
  <c r="I9" i="2"/>
  <c r="F9" i="2"/>
  <c r="F12" i="2"/>
  <c r="H12" i="2" s="1"/>
  <c r="J12" i="2" s="1"/>
  <c r="D7" i="2"/>
  <c r="E15" i="2" l="1"/>
  <c r="D6" i="2"/>
  <c r="E8" i="2" s="1"/>
  <c r="H9" i="2"/>
  <c r="K9" i="2"/>
  <c r="G15" i="2" l="1"/>
  <c r="F15" i="2"/>
  <c r="F8" i="2"/>
  <c r="G7" i="2"/>
  <c r="E6" i="2"/>
  <c r="G8" i="2" s="1"/>
  <c r="E7" i="2"/>
  <c r="J9" i="2"/>
  <c r="H15" i="2" l="1"/>
  <c r="F6" i="2"/>
  <c r="H8" i="2" s="1"/>
  <c r="F7" i="2"/>
  <c r="I15" i="2"/>
  <c r="I8" i="2"/>
  <c r="G6" i="2"/>
  <c r="I7" i="2"/>
  <c r="K15" i="2" l="1"/>
  <c r="K6" i="2" s="1"/>
  <c r="I6" i="2"/>
  <c r="K7" i="2" s="1"/>
  <c r="K8" i="2"/>
  <c r="H7" i="2"/>
  <c r="J15" i="2"/>
  <c r="J6" i="2" s="1"/>
  <c r="H6" i="2"/>
  <c r="J7" i="2" s="1"/>
  <c r="J8" i="2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<sst xmlns="http://schemas.openxmlformats.org/spreadsheetml/2006/main" count="212" uniqueCount="67">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</sst>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 indent="2"/>
    </xf>
    <xf numFmtId="0" fontId="13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1"/>
    </xf>
    <xf numFmtId="0" fontId="14" fillId="0" borderId="7" xfId="0" applyFont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 indent="2"/>
    </xf>
    <xf numFmtId="0" fontId="12" fillId="0" borderId="7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7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7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7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7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7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top"/>
    </xf>
    <xf numFmtId="2" fontId="9" fillId="4" borderId="6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6" fillId="3" borderId="7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7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7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8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tabSelected="1" zoomScale="115" workbookViewId="0">
      <pane ySplit="3" topLeftCell="A70" activePane="bottomLeft" state="frozen"/>
      <selection pane="bottomLeft"/>
    </sheetView>
  </sheetViews>
  <sheetFormatPr defaultRowHeight="12.75" customHeight="1" x14ac:dyDescent="0.2"/>
  <cols>
    <col min="1" max="1" width="52" style="10" customWidth="1"/>
    <col min="2" max="2" width="29.5" style="9" customWidth="1"/>
    <col min="3" max="11" width="12.6640625" style="9" customWidth="1"/>
    <col min="12" max="12" width="20.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82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424805.99072925129</v>
      </c>
      <c r="D6" s="4">
        <f t="shared" si="0"/>
        <v>356491.18000899919</v>
      </c>
      <c r="E6" s="49">
        <f t="shared" si="0"/>
        <v>389217.87384766678</v>
      </c>
      <c r="F6" s="48">
        <f t="shared" si="0"/>
        <v>405743.60376940243</v>
      </c>
      <c r="G6" s="49">
        <f t="shared" si="0"/>
        <v>409963.18317308091</v>
      </c>
      <c r="H6" s="48">
        <f t="shared" si="0"/>
        <v>419531.11296953633</v>
      </c>
      <c r="I6" s="49">
        <f t="shared" si="0"/>
        <v>429444.43770068721</v>
      </c>
      <c r="J6" s="48">
        <f t="shared" si="0"/>
        <v>433044.230873516</v>
      </c>
      <c r="K6" s="49">
        <f t="shared" si="0"/>
        <v>451150.96802837722</v>
      </c>
      <c r="L6" s="82"/>
    </row>
    <row r="7" spans="1:12" s="3" customFormat="1" ht="18" customHeight="1" x14ac:dyDescent="0.15">
      <c r="A7" s="24" t="s">
        <v>14</v>
      </c>
      <c r="B7" s="41" t="s">
        <v>15</v>
      </c>
      <c r="C7" s="83">
        <v>114.7</v>
      </c>
      <c r="D7" s="4">
        <f t="shared" ref="D7:F7" si="1">IF(ISERROR((C9*D10+C12*D13+C15*D16)/C6),0,(C9*D10+C12*D13+C15*D16)/C6)</f>
        <v>85.023896500487893</v>
      </c>
      <c r="E7" s="49">
        <f t="shared" si="1"/>
        <v>99.890416646983738</v>
      </c>
      <c r="F7" s="48">
        <f t="shared" si="1"/>
        <v>99.281791958922838</v>
      </c>
      <c r="G7" s="49">
        <f t="shared" ref="G7:K7" si="2">IF(ISERROR((E9*G10+E12*G13+E15*G16)/E6),0,(E9*G10+E12*G13+E15*G16)/E6)</f>
        <v>100.50572436939721</v>
      </c>
      <c r="H7" s="48">
        <f t="shared" si="2"/>
        <v>99.516924136005386</v>
      </c>
      <c r="I7" s="49">
        <f t="shared" si="2"/>
        <v>100.81997324951882</v>
      </c>
      <c r="J7" s="48">
        <f t="shared" si="2"/>
        <v>99.346491768281723</v>
      </c>
      <c r="K7" s="49">
        <f t="shared" si="2"/>
        <v>101.20863278264289</v>
      </c>
      <c r="L7" s="82"/>
    </row>
    <row r="8" spans="1:12" s="3" customFormat="1" ht="12.75" customHeight="1" x14ac:dyDescent="0.15">
      <c r="A8" s="24" t="s">
        <v>16</v>
      </c>
      <c r="B8" s="41" t="s">
        <v>17</v>
      </c>
      <c r="C8" s="84"/>
      <c r="D8" s="4">
        <f t="shared" ref="D8:F8" si="3">IF(ISERROR((C9*D11+C12*D14+C15*D17)/C6),0,(C9*D11+C12*D14+C15*D17)/C6)</f>
        <v>98.699999999999989</v>
      </c>
      <c r="E8" s="49">
        <f t="shared" si="3"/>
        <v>109.3</v>
      </c>
      <c r="F8" s="48">
        <f t="shared" si="3"/>
        <v>104.99999999999999</v>
      </c>
      <c r="G8" s="49">
        <f t="shared" ref="G8:K8" si="4">IF(ISERROR((E9*G11+E12*G14+E15*G17)/E6),0,(E9*G11+E12*G14+E15*G17)/E6)</f>
        <v>104.79999999999998</v>
      </c>
      <c r="H8" s="48">
        <f t="shared" si="4"/>
        <v>103.9</v>
      </c>
      <c r="I8" s="49">
        <f t="shared" si="4"/>
        <v>103.89999999999999</v>
      </c>
      <c r="J8" s="48">
        <f t="shared" si="4"/>
        <v>103.9</v>
      </c>
      <c r="K8" s="49">
        <f t="shared" si="4"/>
        <v>103.8</v>
      </c>
      <c r="L8" s="82"/>
    </row>
    <row r="9" spans="1:12" s="3" customFormat="1" ht="18" customHeight="1" x14ac:dyDescent="0.15">
      <c r="A9" s="23" t="s">
        <v>18</v>
      </c>
      <c r="B9" s="41" t="s">
        <v>13</v>
      </c>
      <c r="C9" s="83">
        <v>157763.60834179999</v>
      </c>
      <c r="D9" s="4">
        <f t="shared" ref="D9:F15" si="5">C9*(D10/100)*(D11/100)</f>
        <v>119660.17981023427</v>
      </c>
      <c r="E9" s="49">
        <f t="shared" si="5"/>
        <v>142552.72046764052</v>
      </c>
      <c r="F9" s="48">
        <f t="shared" si="5"/>
        <v>149680.35649102257</v>
      </c>
      <c r="G9" s="49">
        <f t="shared" ref="G9:K15" si="6">E9*(G10/100)*(G11/100)</f>
        <v>151151.13435015781</v>
      </c>
      <c r="H9" s="48">
        <f t="shared" si="6"/>
        <v>157033.42596089389</v>
      </c>
      <c r="I9" s="49">
        <f t="shared" si="6"/>
        <v>160612.76905874183</v>
      </c>
      <c r="J9" s="48">
        <f t="shared" si="6"/>
        <v>165176.95979738986</v>
      </c>
      <c r="K9" s="49">
        <f t="shared" si="6"/>
        <v>171322.89858995815</v>
      </c>
      <c r="L9" s="82"/>
    </row>
    <row r="10" spans="1:12" s="2" customFormat="1" ht="19.5" customHeight="1" x14ac:dyDescent="0.15">
      <c r="A10" s="25" t="s">
        <v>14</v>
      </c>
      <c r="B10" s="42" t="s">
        <v>15</v>
      </c>
      <c r="C10" s="85">
        <v>142</v>
      </c>
      <c r="D10" s="5">
        <f t="shared" ref="D10:F10" si="7">IF(ISERROR(D110/C110),0,(D110/C110)*100)</f>
        <v>76.846778765060051</v>
      </c>
      <c r="E10" s="50">
        <f t="shared" si="7"/>
        <v>108.99477939659616</v>
      </c>
      <c r="F10" s="55">
        <f t="shared" si="7"/>
        <v>100</v>
      </c>
      <c r="G10" s="50">
        <f t="shared" ref="G10:K10" si="8">IF(ISERROR(G110/E110),0,(G110/E110)*100)</f>
        <v>101.17532738673323</v>
      </c>
      <c r="H10" s="55">
        <f t="shared" si="8"/>
        <v>100.97450882524201</v>
      </c>
      <c r="I10" s="50">
        <f t="shared" si="8"/>
        <v>102.27114337175871</v>
      </c>
      <c r="J10" s="55">
        <f t="shared" si="8"/>
        <v>101.2375939707552</v>
      </c>
      <c r="K10" s="50">
        <f t="shared" si="8"/>
        <v>102.76328775101931</v>
      </c>
      <c r="L10" s="82"/>
    </row>
    <row r="11" spans="1:12" s="2" customFormat="1" ht="12.75" customHeight="1" x14ac:dyDescent="0.15">
      <c r="A11" s="25" t="s">
        <v>16</v>
      </c>
      <c r="B11" s="42" t="s">
        <v>17</v>
      </c>
      <c r="C11" s="86">
        <v>112.3</v>
      </c>
      <c r="D11" s="87">
        <v>98.7</v>
      </c>
      <c r="E11" s="88">
        <v>109.3</v>
      </c>
      <c r="F11" s="86">
        <v>105</v>
      </c>
      <c r="G11" s="88">
        <v>104.8</v>
      </c>
      <c r="H11" s="86">
        <v>103.9</v>
      </c>
      <c r="I11" s="88">
        <v>103.9</v>
      </c>
      <c r="J11" s="86">
        <v>103.9</v>
      </c>
      <c r="K11" s="88">
        <v>103.8</v>
      </c>
      <c r="L11" s="82"/>
    </row>
    <row r="12" spans="1:12" s="3" customFormat="1" ht="18" customHeight="1" x14ac:dyDescent="0.15">
      <c r="A12" s="23" t="s">
        <v>19</v>
      </c>
      <c r="B12" s="41" t="s">
        <v>13</v>
      </c>
      <c r="C12" s="83">
        <v>229170.88759011499</v>
      </c>
      <c r="D12" s="4">
        <f t="shared" si="5"/>
        <v>194527.29045214629</v>
      </c>
      <c r="E12" s="49">
        <f t="shared" si="5"/>
        <v>212107.34737252918</v>
      </c>
      <c r="F12" s="48">
        <f t="shared" si="5"/>
        <v>219702.6780552</v>
      </c>
      <c r="G12" s="49">
        <f t="shared" si="6"/>
        <v>222288.5000464106</v>
      </c>
      <c r="H12" s="48">
        <f t="shared" si="6"/>
        <v>224209.58884626304</v>
      </c>
      <c r="I12" s="49">
        <f t="shared" si="6"/>
        <v>229897.51715402794</v>
      </c>
      <c r="J12" s="48">
        <f t="shared" si="6"/>
        <v>227463.26351644684</v>
      </c>
      <c r="K12" s="49">
        <f t="shared" si="6"/>
        <v>237695.17837405211</v>
      </c>
      <c r="L12" s="82"/>
    </row>
    <row r="13" spans="1:12" s="2" customFormat="1" ht="19.5" customHeight="1" x14ac:dyDescent="0.15">
      <c r="A13" s="25" t="s">
        <v>14</v>
      </c>
      <c r="B13" s="42" t="s">
        <v>15</v>
      </c>
      <c r="C13" s="85">
        <v>92.2</v>
      </c>
      <c r="D13" s="5">
        <f t="shared" ref="D13:F13" si="9">IF(ISERROR(D111/C111),0,(D111/C111)*100)</f>
        <v>86.001086533358091</v>
      </c>
      <c r="E13" s="50">
        <f t="shared" si="9"/>
        <v>99.759672133932355</v>
      </c>
      <c r="F13" s="55">
        <f t="shared" si="9"/>
        <v>98.648466617878555</v>
      </c>
      <c r="G13" s="50">
        <f t="shared" ref="G13:K13" si="10">IF(ISERROR(G111/E111),0,(G111/E111)*100)</f>
        <v>100</v>
      </c>
      <c r="H13" s="55">
        <f t="shared" si="10"/>
        <v>98.220758578519778</v>
      </c>
      <c r="I13" s="50">
        <f t="shared" si="10"/>
        <v>99.540940112602655</v>
      </c>
      <c r="J13" s="55">
        <f t="shared" si="10"/>
        <v>97.643094823384018</v>
      </c>
      <c r="K13" s="50">
        <f t="shared" si="10"/>
        <v>99.606742578520752</v>
      </c>
      <c r="L13" s="82"/>
    </row>
    <row r="14" spans="1:12" s="2" customFormat="1" ht="12.75" customHeight="1" x14ac:dyDescent="0.15">
      <c r="A14" s="25" t="s">
        <v>16</v>
      </c>
      <c r="B14" s="42" t="s">
        <v>17</v>
      </c>
      <c r="C14" s="86">
        <v>112.3</v>
      </c>
      <c r="D14" s="87">
        <v>98.7</v>
      </c>
      <c r="E14" s="88">
        <v>109.3</v>
      </c>
      <c r="F14" s="86">
        <v>105</v>
      </c>
      <c r="G14" s="88">
        <v>104.8</v>
      </c>
      <c r="H14" s="86">
        <v>103.9</v>
      </c>
      <c r="I14" s="88">
        <v>103.9</v>
      </c>
      <c r="J14" s="86">
        <v>103.9</v>
      </c>
      <c r="K14" s="88">
        <v>103.8</v>
      </c>
      <c r="L14" s="82"/>
    </row>
    <row r="15" spans="1:12" s="3" customFormat="1" ht="18" customHeight="1" x14ac:dyDescent="0.15">
      <c r="A15" s="23" t="s">
        <v>20</v>
      </c>
      <c r="B15" s="41" t="s">
        <v>13</v>
      </c>
      <c r="C15" s="83">
        <v>37871.494797336301</v>
      </c>
      <c r="D15" s="4">
        <f t="shared" si="5"/>
        <v>42303.709746618624</v>
      </c>
      <c r="E15" s="49">
        <f t="shared" si="5"/>
        <v>34557.806007497042</v>
      </c>
      <c r="F15" s="48">
        <f t="shared" si="5"/>
        <v>36360.569223179882</v>
      </c>
      <c r="G15" s="49">
        <f t="shared" si="6"/>
        <v>36523.548776512471</v>
      </c>
      <c r="H15" s="48">
        <f t="shared" si="6"/>
        <v>38288.098162379378</v>
      </c>
      <c r="I15" s="49">
        <f t="shared" si="6"/>
        <v>38934.151487917428</v>
      </c>
      <c r="J15" s="48">
        <f t="shared" si="6"/>
        <v>40404.007559679296</v>
      </c>
      <c r="K15" s="49">
        <f t="shared" si="6"/>
        <v>42132.891064366951</v>
      </c>
      <c r="L15" s="82"/>
    </row>
    <row r="16" spans="1:12" s="2" customFormat="1" ht="19.5" customHeight="1" x14ac:dyDescent="0.15">
      <c r="A16" s="25" t="s">
        <v>14</v>
      </c>
      <c r="B16" s="42" t="s">
        <v>15</v>
      </c>
      <c r="C16" s="85">
        <v>179.4</v>
      </c>
      <c r="D16" s="5">
        <f t="shared" ref="D16:F16" si="11">IF(ISERROR(D112/C112),0,(D112/C112)*100)</f>
        <v>113.17457020124539</v>
      </c>
      <c r="E16" s="50">
        <f t="shared" si="11"/>
        <v>74.73904542720804</v>
      </c>
      <c r="F16" s="55">
        <f t="shared" si="11"/>
        <v>100.20634278221566</v>
      </c>
      <c r="G16" s="50">
        <f t="shared" ref="G16:K16" si="12">IF(ISERROR(G112/E112),0,(G112/E112)*100)</f>
        <v>100.84758990152454</v>
      </c>
      <c r="H16" s="55">
        <f t="shared" si="12"/>
        <v>101.34855795540246</v>
      </c>
      <c r="I16" s="50">
        <f t="shared" si="12"/>
        <v>102.59878033643921</v>
      </c>
      <c r="J16" s="55">
        <f t="shared" si="12"/>
        <v>101.5652405450066</v>
      </c>
      <c r="K16" s="50">
        <f t="shared" si="12"/>
        <v>104.25411179650996</v>
      </c>
      <c r="L16" s="82"/>
    </row>
    <row r="17" spans="1:12" s="2" customFormat="1" ht="13.5" customHeight="1" x14ac:dyDescent="0.15">
      <c r="A17" s="25" t="s">
        <v>16</v>
      </c>
      <c r="B17" s="42" t="s">
        <v>17</v>
      </c>
      <c r="C17" s="86">
        <v>112.3</v>
      </c>
      <c r="D17" s="87">
        <v>98.7</v>
      </c>
      <c r="E17" s="88">
        <v>109.3</v>
      </c>
      <c r="F17" s="86">
        <v>105</v>
      </c>
      <c r="G17" s="88">
        <v>104.8</v>
      </c>
      <c r="H17" s="86">
        <v>103.9</v>
      </c>
      <c r="I17" s="88">
        <v>103.9</v>
      </c>
      <c r="J17" s="86">
        <v>103.9</v>
      </c>
      <c r="K17" s="88">
        <v>103.8</v>
      </c>
      <c r="L17" s="82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4</v>
      </c>
      <c r="D18" s="12">
        <f t="shared" si="13"/>
        <v>4</v>
      </c>
      <c r="E18" s="52">
        <f t="shared" si="13"/>
        <v>4</v>
      </c>
      <c r="F18" s="51">
        <f t="shared" si="13"/>
        <v>4</v>
      </c>
      <c r="G18" s="52">
        <f t="shared" si="13"/>
        <v>4</v>
      </c>
      <c r="H18" s="51">
        <f t="shared" si="13"/>
        <v>4</v>
      </c>
      <c r="I18" s="52">
        <f t="shared" si="13"/>
        <v>4</v>
      </c>
      <c r="J18" s="51">
        <f t="shared" si="13"/>
        <v>4</v>
      </c>
      <c r="K18" s="52">
        <f t="shared" si="13"/>
        <v>4</v>
      </c>
      <c r="L18" s="82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82"/>
    </row>
    <row r="20" spans="1:12" s="2" customFormat="1" ht="12.75" customHeight="1" x14ac:dyDescent="0.15">
      <c r="A20" s="27" t="s">
        <v>24</v>
      </c>
      <c r="B20" s="42" t="s">
        <v>22</v>
      </c>
      <c r="C20" s="89"/>
      <c r="D20" s="90"/>
      <c r="E20" s="91"/>
      <c r="F20" s="89"/>
      <c r="G20" s="91"/>
      <c r="H20" s="89"/>
      <c r="I20" s="91"/>
      <c r="J20" s="89"/>
      <c r="K20" s="91"/>
      <c r="L20" s="82"/>
    </row>
    <row r="21" spans="1:12" s="2" customFormat="1" ht="12.75" customHeight="1" x14ac:dyDescent="0.15">
      <c r="A21" s="27" t="s">
        <v>25</v>
      </c>
      <c r="B21" s="42" t="s">
        <v>22</v>
      </c>
      <c r="C21" s="89"/>
      <c r="D21" s="90"/>
      <c r="E21" s="91"/>
      <c r="F21" s="89"/>
      <c r="G21" s="91"/>
      <c r="H21" s="89"/>
      <c r="I21" s="91"/>
      <c r="J21" s="89"/>
      <c r="K21" s="91"/>
      <c r="L21" s="82"/>
    </row>
    <row r="22" spans="1:12" s="2" customFormat="1" ht="12.75" customHeight="1" x14ac:dyDescent="0.15">
      <c r="A22" s="27" t="s">
        <v>26</v>
      </c>
      <c r="B22" s="42" t="s">
        <v>22</v>
      </c>
      <c r="C22" s="89">
        <v>3</v>
      </c>
      <c r="D22" s="90">
        <v>3</v>
      </c>
      <c r="E22" s="91">
        <v>3</v>
      </c>
      <c r="F22" s="89">
        <v>3</v>
      </c>
      <c r="G22" s="91">
        <v>3</v>
      </c>
      <c r="H22" s="89">
        <v>3</v>
      </c>
      <c r="I22" s="91">
        <v>3</v>
      </c>
      <c r="J22" s="89">
        <v>3</v>
      </c>
      <c r="K22" s="91">
        <v>3</v>
      </c>
      <c r="L22" s="82"/>
    </row>
    <row r="23" spans="1:12" s="2" customFormat="1" ht="12.75" customHeight="1" x14ac:dyDescent="0.15">
      <c r="A23" s="27" t="s">
        <v>27</v>
      </c>
      <c r="B23" s="42" t="s">
        <v>22</v>
      </c>
      <c r="C23" s="89"/>
      <c r="D23" s="90"/>
      <c r="E23" s="91"/>
      <c r="F23" s="89"/>
      <c r="G23" s="91"/>
      <c r="H23" s="89"/>
      <c r="I23" s="91"/>
      <c r="J23" s="89"/>
      <c r="K23" s="91"/>
      <c r="L23" s="82"/>
    </row>
    <row r="24" spans="1:12" s="2" customFormat="1" ht="12.75" customHeight="1" x14ac:dyDescent="0.15">
      <c r="A24" s="27" t="s">
        <v>28</v>
      </c>
      <c r="B24" s="42" t="s">
        <v>22</v>
      </c>
      <c r="C24" s="89"/>
      <c r="D24" s="90"/>
      <c r="E24" s="91"/>
      <c r="F24" s="89"/>
      <c r="G24" s="91"/>
      <c r="H24" s="89"/>
      <c r="I24" s="91"/>
      <c r="J24" s="89"/>
      <c r="K24" s="91"/>
      <c r="L24" s="82"/>
    </row>
    <row r="25" spans="1:12" s="2" customFormat="1" ht="12.75" customHeight="1" x14ac:dyDescent="0.15">
      <c r="A25" s="27" t="s">
        <v>29</v>
      </c>
      <c r="B25" s="42" t="s">
        <v>22</v>
      </c>
      <c r="C25" s="89">
        <v>1</v>
      </c>
      <c r="D25" s="90">
        <v>1</v>
      </c>
      <c r="E25" s="91">
        <v>1</v>
      </c>
      <c r="F25" s="89">
        <v>1</v>
      </c>
      <c r="G25" s="91">
        <v>1</v>
      </c>
      <c r="H25" s="89">
        <v>1</v>
      </c>
      <c r="I25" s="91">
        <v>1</v>
      </c>
      <c r="J25" s="89">
        <v>1</v>
      </c>
      <c r="K25" s="91">
        <v>1</v>
      </c>
      <c r="L25" s="82"/>
    </row>
    <row r="26" spans="1:12" s="3" customFormat="1" ht="18" customHeight="1" x14ac:dyDescent="0.15">
      <c r="A26" s="28" t="s">
        <v>30</v>
      </c>
      <c r="B26" s="41" t="s">
        <v>22</v>
      </c>
      <c r="C26" s="92">
        <v>15</v>
      </c>
      <c r="D26" s="93">
        <v>13</v>
      </c>
      <c r="E26" s="94">
        <v>12</v>
      </c>
      <c r="F26" s="92">
        <v>12</v>
      </c>
      <c r="G26" s="94">
        <v>12</v>
      </c>
      <c r="H26" s="92">
        <v>12</v>
      </c>
      <c r="I26" s="94">
        <v>12</v>
      </c>
      <c r="J26" s="92">
        <v>12</v>
      </c>
      <c r="K26" s="94">
        <v>12</v>
      </c>
      <c r="L26" s="82"/>
    </row>
    <row r="27" spans="1:12" s="3" customFormat="1" ht="12.75" customHeight="1" x14ac:dyDescent="0.15">
      <c r="A27" s="28" t="s">
        <v>31</v>
      </c>
      <c r="B27" s="41" t="s">
        <v>22</v>
      </c>
      <c r="C27" s="92">
        <v>1880</v>
      </c>
      <c r="D27" s="93">
        <v>1870</v>
      </c>
      <c r="E27" s="94">
        <v>1870</v>
      </c>
      <c r="F27" s="92">
        <v>1850</v>
      </c>
      <c r="G27" s="94">
        <v>1860</v>
      </c>
      <c r="H27" s="92">
        <v>1830</v>
      </c>
      <c r="I27" s="94">
        <v>1850</v>
      </c>
      <c r="J27" s="92">
        <v>1810</v>
      </c>
      <c r="K27" s="94">
        <v>1840</v>
      </c>
      <c r="L27" s="82"/>
    </row>
    <row r="28" spans="1:12" s="2" customFormat="1" ht="20.25" customHeight="1" x14ac:dyDescent="0.15">
      <c r="A28" s="27" t="s">
        <v>32</v>
      </c>
      <c r="B28" s="42" t="s">
        <v>22</v>
      </c>
      <c r="C28" s="89"/>
      <c r="D28" s="90"/>
      <c r="E28" s="91"/>
      <c r="F28" s="89"/>
      <c r="G28" s="91"/>
      <c r="H28" s="89"/>
      <c r="I28" s="91"/>
      <c r="J28" s="89"/>
      <c r="K28" s="91"/>
      <c r="L28" s="82"/>
    </row>
    <row r="29" spans="1:12" s="3" customFormat="1" ht="21.75" customHeight="1" x14ac:dyDescent="0.15">
      <c r="A29" s="28" t="s">
        <v>33</v>
      </c>
      <c r="B29" s="41" t="s">
        <v>34</v>
      </c>
      <c r="C29" s="92">
        <v>52.93</v>
      </c>
      <c r="D29" s="93">
        <v>51.9</v>
      </c>
      <c r="E29" s="94">
        <v>50.9</v>
      </c>
      <c r="F29" s="92">
        <v>51.4</v>
      </c>
      <c r="G29" s="94">
        <v>51.5</v>
      </c>
      <c r="H29" s="92">
        <v>51.6</v>
      </c>
      <c r="I29" s="94">
        <v>51.9</v>
      </c>
      <c r="J29" s="92">
        <v>51.5</v>
      </c>
      <c r="K29" s="94">
        <v>52</v>
      </c>
      <c r="L29" s="82"/>
    </row>
    <row r="30" spans="1:12" s="2" customFormat="1" ht="13.5" customHeight="1" x14ac:dyDescent="0.15">
      <c r="A30" s="29" t="s">
        <v>35</v>
      </c>
      <c r="B30" s="42" t="s">
        <v>34</v>
      </c>
      <c r="C30" s="92">
        <v>51.93</v>
      </c>
      <c r="D30" s="93">
        <v>51.9</v>
      </c>
      <c r="E30" s="94">
        <v>49.9</v>
      </c>
      <c r="F30" s="92">
        <v>50.4</v>
      </c>
      <c r="G30" s="94">
        <v>51.4</v>
      </c>
      <c r="H30" s="92">
        <v>50.2</v>
      </c>
      <c r="I30" s="94">
        <v>51.2</v>
      </c>
      <c r="J30" s="92">
        <v>50.4</v>
      </c>
      <c r="K30" s="94">
        <v>51.5</v>
      </c>
      <c r="L30" s="82"/>
    </row>
    <row r="31" spans="1:12" s="3" customFormat="1" ht="18" customHeight="1" x14ac:dyDescent="0.15">
      <c r="A31" s="28" t="s">
        <v>36</v>
      </c>
      <c r="B31" s="41" t="s">
        <v>37</v>
      </c>
      <c r="C31" s="84">
        <v>76836</v>
      </c>
      <c r="D31" s="95">
        <v>98287</v>
      </c>
      <c r="E31" s="96">
        <v>108427.69100000001</v>
      </c>
      <c r="F31" s="84">
        <v>113849.07555000002</v>
      </c>
      <c r="G31" s="96">
        <v>120716.15931037688</v>
      </c>
      <c r="H31" s="84">
        <v>126646.35834486735</v>
      </c>
      <c r="I31" s="96">
        <v>134574.06318799223</v>
      </c>
      <c r="J31" s="84">
        <v>141552.8858837352</v>
      </c>
      <c r="K31" s="96">
        <v>150992.04661931662</v>
      </c>
      <c r="L31" s="82"/>
    </row>
    <row r="32" spans="1:12" s="2" customFormat="1" ht="13.5" customHeight="1" x14ac:dyDescent="0.15">
      <c r="A32" s="43" t="s">
        <v>38</v>
      </c>
      <c r="B32" s="44" t="s">
        <v>37</v>
      </c>
      <c r="C32" s="97">
        <v>62994</v>
      </c>
      <c r="D32" s="98">
        <v>82318</v>
      </c>
      <c r="E32" s="99">
        <v>89900</v>
      </c>
      <c r="F32" s="97">
        <v>94395</v>
      </c>
      <c r="G32" s="99">
        <v>95322.537048065482</v>
      </c>
      <c r="H32" s="97">
        <v>99032.168222205088</v>
      </c>
      <c r="I32" s="99">
        <v>101289.45902269584</v>
      </c>
      <c r="J32" s="97">
        <v>104167.83795547528</v>
      </c>
      <c r="K32" s="99">
        <v>108043.73660994756</v>
      </c>
      <c r="L32" s="100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01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82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14278.810000000001</v>
      </c>
      <c r="D35" s="4">
        <f t="shared" si="0"/>
        <v>14712.14</v>
      </c>
      <c r="E35" s="49">
        <f t="shared" si="0"/>
        <v>14712.3</v>
      </c>
      <c r="F35" s="48">
        <f t="shared" si="0"/>
        <v>14712.3</v>
      </c>
      <c r="G35" s="49">
        <f t="shared" si="0"/>
        <v>14718.8</v>
      </c>
      <c r="H35" s="48">
        <f t="shared" si="0"/>
        <v>14713.3</v>
      </c>
      <c r="I35" s="49">
        <f t="shared" si="0"/>
        <v>14728.8</v>
      </c>
      <c r="J35" s="48">
        <f t="shared" si="0"/>
        <v>14713.3</v>
      </c>
      <c r="K35" s="49">
        <f t="shared" si="0"/>
        <v>14745.8</v>
      </c>
      <c r="L35" s="82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4165.1499999999996</v>
      </c>
      <c r="D36" s="4">
        <f t="shared" si="0"/>
        <v>4004.23</v>
      </c>
      <c r="E36" s="49">
        <f t="shared" si="0"/>
        <v>4125.5</v>
      </c>
      <c r="F36" s="48">
        <f t="shared" si="0"/>
        <v>4125.5</v>
      </c>
      <c r="G36" s="49">
        <f t="shared" si="0"/>
        <v>4139</v>
      </c>
      <c r="H36" s="48">
        <f t="shared" si="0"/>
        <v>4153</v>
      </c>
      <c r="I36" s="49">
        <f t="shared" si="0"/>
        <v>4193.8</v>
      </c>
      <c r="J36" s="48">
        <f t="shared" si="0"/>
        <v>4194.3999999999996</v>
      </c>
      <c r="K36" s="49">
        <f t="shared" si="0"/>
        <v>4285.6000000000004</v>
      </c>
      <c r="L36" s="82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82"/>
    </row>
    <row r="38" spans="1:12" s="2" customFormat="1" ht="12.75" customHeight="1" x14ac:dyDescent="0.15">
      <c r="A38" s="26" t="s">
        <v>40</v>
      </c>
      <c r="B38" s="42" t="s">
        <v>41</v>
      </c>
      <c r="C38" s="83">
        <v>7171</v>
      </c>
      <c r="D38" s="102">
        <v>7150</v>
      </c>
      <c r="E38" s="96">
        <v>7150</v>
      </c>
      <c r="F38" s="84">
        <v>7150</v>
      </c>
      <c r="G38" s="96">
        <v>7153</v>
      </c>
      <c r="H38" s="84">
        <v>7151</v>
      </c>
      <c r="I38" s="96">
        <v>7157</v>
      </c>
      <c r="J38" s="84">
        <v>7152</v>
      </c>
      <c r="K38" s="96">
        <v>7162</v>
      </c>
      <c r="L38" s="82"/>
    </row>
    <row r="39" spans="1:12" s="2" customFormat="1" ht="12.75" customHeight="1" x14ac:dyDescent="0.15">
      <c r="A39" s="31" t="s">
        <v>42</v>
      </c>
      <c r="B39" s="42" t="s">
        <v>41</v>
      </c>
      <c r="C39" s="83">
        <v>2905</v>
      </c>
      <c r="D39" s="102">
        <v>2583</v>
      </c>
      <c r="E39" s="96">
        <v>2867</v>
      </c>
      <c r="F39" s="84">
        <v>2867</v>
      </c>
      <c r="G39" s="96">
        <v>2877</v>
      </c>
      <c r="H39" s="84">
        <v>2879</v>
      </c>
      <c r="I39" s="96">
        <v>2904</v>
      </c>
      <c r="J39" s="84">
        <v>2901</v>
      </c>
      <c r="K39" s="96">
        <v>2946</v>
      </c>
      <c r="L39" s="82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82"/>
    </row>
    <row r="41" spans="1:12" s="2" customFormat="1" ht="12.75" customHeight="1" x14ac:dyDescent="0.15">
      <c r="A41" s="26" t="s">
        <v>40</v>
      </c>
      <c r="B41" s="42" t="s">
        <v>41</v>
      </c>
      <c r="C41" s="83">
        <v>182.71</v>
      </c>
      <c r="D41" s="102">
        <v>178.04</v>
      </c>
      <c r="E41" s="96">
        <v>177.8</v>
      </c>
      <c r="F41" s="84">
        <v>176.3</v>
      </c>
      <c r="G41" s="96">
        <v>177.8</v>
      </c>
      <c r="H41" s="84">
        <v>174.3</v>
      </c>
      <c r="I41" s="96">
        <v>176.8</v>
      </c>
      <c r="J41" s="84">
        <v>171.3</v>
      </c>
      <c r="K41" s="96">
        <v>175.8</v>
      </c>
      <c r="L41" s="82"/>
    </row>
    <row r="42" spans="1:12" s="2" customFormat="1" ht="12.75" customHeight="1" x14ac:dyDescent="0.15">
      <c r="A42" s="31" t="s">
        <v>42</v>
      </c>
      <c r="B42" s="42" t="s">
        <v>41</v>
      </c>
      <c r="C42" s="83">
        <v>29.15</v>
      </c>
      <c r="D42" s="102">
        <v>28.23</v>
      </c>
      <c r="E42" s="96">
        <v>28</v>
      </c>
      <c r="F42" s="84">
        <v>27.5</v>
      </c>
      <c r="G42" s="96">
        <v>28</v>
      </c>
      <c r="H42" s="84">
        <v>27</v>
      </c>
      <c r="I42" s="96">
        <v>27.8</v>
      </c>
      <c r="J42" s="84">
        <v>26.4</v>
      </c>
      <c r="K42" s="96">
        <v>27.6</v>
      </c>
      <c r="L42" s="82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82"/>
    </row>
    <row r="44" spans="1:12" s="2" customFormat="1" ht="12.75" customHeight="1" x14ac:dyDescent="0.15">
      <c r="A44" s="26" t="s">
        <v>40</v>
      </c>
      <c r="B44" s="42" t="s">
        <v>41</v>
      </c>
      <c r="C44" s="83">
        <v>6925.1</v>
      </c>
      <c r="D44" s="102">
        <v>7384.1</v>
      </c>
      <c r="E44" s="96">
        <v>7384.5</v>
      </c>
      <c r="F44" s="84">
        <v>7386</v>
      </c>
      <c r="G44" s="96">
        <v>7388</v>
      </c>
      <c r="H44" s="84">
        <v>7388</v>
      </c>
      <c r="I44" s="96">
        <v>7395</v>
      </c>
      <c r="J44" s="84">
        <v>7390</v>
      </c>
      <c r="K44" s="96">
        <v>7408</v>
      </c>
      <c r="L44" s="82"/>
    </row>
    <row r="45" spans="1:12" s="2" customFormat="1" ht="13.5" customHeight="1" x14ac:dyDescent="0.15">
      <c r="A45" s="43" t="s">
        <v>42</v>
      </c>
      <c r="B45" s="44" t="s">
        <v>41</v>
      </c>
      <c r="C45" s="103">
        <v>1231</v>
      </c>
      <c r="D45" s="104">
        <v>1393</v>
      </c>
      <c r="E45" s="99">
        <v>1230.5</v>
      </c>
      <c r="F45" s="97">
        <v>1231</v>
      </c>
      <c r="G45" s="99">
        <v>1234</v>
      </c>
      <c r="H45" s="97">
        <v>1247</v>
      </c>
      <c r="I45" s="99">
        <v>1262</v>
      </c>
      <c r="J45" s="97">
        <v>1267</v>
      </c>
      <c r="K45" s="99">
        <v>1312</v>
      </c>
      <c r="L45" s="100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01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82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622</v>
      </c>
      <c r="D48" s="12">
        <f t="shared" si="14"/>
        <v>559</v>
      </c>
      <c r="E48" s="52">
        <f t="shared" si="14"/>
        <v>569</v>
      </c>
      <c r="F48" s="51">
        <f t="shared" si="14"/>
        <v>565</v>
      </c>
      <c r="G48" s="52">
        <f t="shared" si="14"/>
        <v>572</v>
      </c>
      <c r="H48" s="51">
        <f t="shared" si="14"/>
        <v>563</v>
      </c>
      <c r="I48" s="52">
        <f t="shared" si="14"/>
        <v>575</v>
      </c>
      <c r="J48" s="51">
        <f t="shared" si="14"/>
        <v>561</v>
      </c>
      <c r="K48" s="52">
        <f t="shared" si="14"/>
        <v>580</v>
      </c>
      <c r="L48" s="82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139</v>
      </c>
      <c r="D49" s="12">
        <f t="shared" si="14"/>
        <v>115</v>
      </c>
      <c r="E49" s="52">
        <f t="shared" si="14"/>
        <v>115</v>
      </c>
      <c r="F49" s="51">
        <f t="shared" si="14"/>
        <v>113</v>
      </c>
      <c r="G49" s="52">
        <f t="shared" si="14"/>
        <v>116</v>
      </c>
      <c r="H49" s="51">
        <f t="shared" si="14"/>
        <v>112</v>
      </c>
      <c r="I49" s="52">
        <f t="shared" si="14"/>
        <v>117</v>
      </c>
      <c r="J49" s="51">
        <f t="shared" si="14"/>
        <v>111</v>
      </c>
      <c r="K49" s="52">
        <f t="shared" si="14"/>
        <v>121</v>
      </c>
      <c r="L49" s="82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131</v>
      </c>
      <c r="D50" s="12">
        <f t="shared" si="14"/>
        <v>106</v>
      </c>
      <c r="E50" s="52">
        <f t="shared" si="14"/>
        <v>105</v>
      </c>
      <c r="F50" s="51">
        <f t="shared" si="14"/>
        <v>102</v>
      </c>
      <c r="G50" s="52">
        <f t="shared" si="14"/>
        <v>105</v>
      </c>
      <c r="H50" s="51">
        <f t="shared" si="14"/>
        <v>98</v>
      </c>
      <c r="I50" s="52">
        <f t="shared" si="14"/>
        <v>104</v>
      </c>
      <c r="J50" s="51">
        <f t="shared" si="14"/>
        <v>93</v>
      </c>
      <c r="K50" s="52">
        <f t="shared" si="14"/>
        <v>103</v>
      </c>
      <c r="L50" s="82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1859</v>
      </c>
      <c r="D51" s="12">
        <f t="shared" si="14"/>
        <v>1653</v>
      </c>
      <c r="E51" s="52">
        <f t="shared" si="14"/>
        <v>1651</v>
      </c>
      <c r="F51" s="51">
        <f t="shared" si="14"/>
        <v>1641</v>
      </c>
      <c r="G51" s="52">
        <f t="shared" si="14"/>
        <v>1652</v>
      </c>
      <c r="H51" s="51">
        <f t="shared" si="14"/>
        <v>1626</v>
      </c>
      <c r="I51" s="52">
        <f t="shared" si="14"/>
        <v>1649</v>
      </c>
      <c r="J51" s="51">
        <f t="shared" si="14"/>
        <v>1606</v>
      </c>
      <c r="K51" s="52">
        <f t="shared" si="14"/>
        <v>1646</v>
      </c>
      <c r="L51" s="82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11432</v>
      </c>
      <c r="D52" s="17">
        <f t="shared" si="14"/>
        <v>10536</v>
      </c>
      <c r="E52" s="60">
        <f t="shared" si="14"/>
        <v>10535</v>
      </c>
      <c r="F52" s="59">
        <f t="shared" si="14"/>
        <v>10504</v>
      </c>
      <c r="G52" s="60">
        <f t="shared" si="14"/>
        <v>10535</v>
      </c>
      <c r="H52" s="59">
        <f t="shared" si="14"/>
        <v>10464</v>
      </c>
      <c r="I52" s="60">
        <f t="shared" si="14"/>
        <v>10533</v>
      </c>
      <c r="J52" s="59">
        <f t="shared" si="14"/>
        <v>10414</v>
      </c>
      <c r="K52" s="60">
        <f t="shared" si="14"/>
        <v>10531</v>
      </c>
      <c r="L52" s="82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82"/>
    </row>
    <row r="54" spans="1:12" s="2" customFormat="1" ht="12.75" customHeight="1" x14ac:dyDescent="0.15">
      <c r="A54" s="31" t="s">
        <v>44</v>
      </c>
      <c r="B54" s="42" t="s">
        <v>45</v>
      </c>
      <c r="C54" s="105">
        <v>283</v>
      </c>
      <c r="D54" s="106">
        <v>283</v>
      </c>
      <c r="E54" s="91">
        <v>294</v>
      </c>
      <c r="F54" s="89">
        <v>294</v>
      </c>
      <c r="G54" s="91">
        <v>295</v>
      </c>
      <c r="H54" s="89">
        <v>295</v>
      </c>
      <c r="I54" s="91">
        <v>297</v>
      </c>
      <c r="J54" s="89">
        <v>296</v>
      </c>
      <c r="K54" s="91">
        <v>300</v>
      </c>
      <c r="L54" s="82"/>
    </row>
    <row r="55" spans="1:12" s="2" customFormat="1" ht="12.75" customHeight="1" x14ac:dyDescent="0.15">
      <c r="A55" s="33" t="s">
        <v>46</v>
      </c>
      <c r="B55" s="42" t="s">
        <v>45</v>
      </c>
      <c r="C55" s="105">
        <v>0</v>
      </c>
      <c r="D55" s="106">
        <v>0</v>
      </c>
      <c r="E55" s="91">
        <v>0</v>
      </c>
      <c r="F55" s="89">
        <v>0</v>
      </c>
      <c r="G55" s="91">
        <v>0</v>
      </c>
      <c r="H55" s="89">
        <v>0</v>
      </c>
      <c r="I55" s="91">
        <v>0</v>
      </c>
      <c r="J55" s="89">
        <v>0</v>
      </c>
      <c r="K55" s="91">
        <v>0</v>
      </c>
      <c r="L55" s="82"/>
    </row>
    <row r="56" spans="1:12" s="2" customFormat="1" ht="12.75" customHeight="1" x14ac:dyDescent="0.15">
      <c r="A56" s="31" t="s">
        <v>47</v>
      </c>
      <c r="B56" s="42" t="s">
        <v>45</v>
      </c>
      <c r="C56" s="105">
        <v>0</v>
      </c>
      <c r="D56" s="106">
        <v>0</v>
      </c>
      <c r="E56" s="91">
        <v>0</v>
      </c>
      <c r="F56" s="89">
        <v>0</v>
      </c>
      <c r="G56" s="91">
        <v>0</v>
      </c>
      <c r="H56" s="89">
        <v>0</v>
      </c>
      <c r="I56" s="91">
        <v>0</v>
      </c>
      <c r="J56" s="89">
        <v>0</v>
      </c>
      <c r="K56" s="91">
        <v>0</v>
      </c>
      <c r="L56" s="82"/>
    </row>
    <row r="57" spans="1:12" s="2" customFormat="1" ht="12.75" customHeight="1" x14ac:dyDescent="0.15">
      <c r="A57" s="31" t="s">
        <v>48</v>
      </c>
      <c r="B57" s="42" t="s">
        <v>45</v>
      </c>
      <c r="C57" s="105">
        <v>72</v>
      </c>
      <c r="D57" s="106">
        <v>72</v>
      </c>
      <c r="E57" s="91">
        <v>72</v>
      </c>
      <c r="F57" s="89">
        <v>72</v>
      </c>
      <c r="G57" s="91">
        <v>73</v>
      </c>
      <c r="H57" s="89">
        <v>72</v>
      </c>
      <c r="I57" s="91">
        <v>73</v>
      </c>
      <c r="J57" s="89">
        <v>72</v>
      </c>
      <c r="K57" s="91">
        <v>73</v>
      </c>
      <c r="L57" s="82"/>
    </row>
    <row r="58" spans="1:12" s="2" customFormat="1" ht="12.75" customHeight="1" x14ac:dyDescent="0.15">
      <c r="A58" s="31" t="s">
        <v>49</v>
      </c>
      <c r="B58" s="42" t="s">
        <v>45</v>
      </c>
      <c r="C58" s="105">
        <v>0</v>
      </c>
      <c r="D58" s="106">
        <v>0</v>
      </c>
      <c r="E58" s="91">
        <v>0</v>
      </c>
      <c r="F58" s="89">
        <v>0</v>
      </c>
      <c r="G58" s="91">
        <v>0</v>
      </c>
      <c r="H58" s="89">
        <v>0</v>
      </c>
      <c r="I58" s="91">
        <v>0</v>
      </c>
      <c r="J58" s="89">
        <v>0</v>
      </c>
      <c r="K58" s="91">
        <v>0</v>
      </c>
      <c r="L58" s="82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82"/>
    </row>
    <row r="60" spans="1:12" s="2" customFormat="1" ht="12.75" customHeight="1" x14ac:dyDescent="0.15">
      <c r="A60" s="31" t="s">
        <v>44</v>
      </c>
      <c r="B60" s="42" t="s">
        <v>45</v>
      </c>
      <c r="C60" s="105">
        <v>184</v>
      </c>
      <c r="D60" s="106">
        <v>147</v>
      </c>
      <c r="E60" s="91">
        <v>146</v>
      </c>
      <c r="F60" s="89">
        <v>142</v>
      </c>
      <c r="G60" s="91">
        <v>146</v>
      </c>
      <c r="H60" s="89">
        <v>138</v>
      </c>
      <c r="I60" s="91">
        <v>144</v>
      </c>
      <c r="J60" s="89">
        <v>134</v>
      </c>
      <c r="K60" s="91">
        <v>142</v>
      </c>
      <c r="L60" s="82"/>
    </row>
    <row r="61" spans="1:12" s="2" customFormat="1" ht="12.75" customHeight="1" x14ac:dyDescent="0.15">
      <c r="A61" s="33" t="s">
        <v>46</v>
      </c>
      <c r="B61" s="42" t="s">
        <v>45</v>
      </c>
      <c r="C61" s="105">
        <v>90</v>
      </c>
      <c r="D61" s="106">
        <v>84</v>
      </c>
      <c r="E61" s="91">
        <v>84</v>
      </c>
      <c r="F61" s="89">
        <v>82</v>
      </c>
      <c r="G61" s="91">
        <v>84</v>
      </c>
      <c r="H61" s="89">
        <v>80</v>
      </c>
      <c r="I61" s="91">
        <v>83</v>
      </c>
      <c r="J61" s="89">
        <v>78</v>
      </c>
      <c r="K61" s="91">
        <v>84</v>
      </c>
      <c r="L61" s="82"/>
    </row>
    <row r="62" spans="1:12" s="2" customFormat="1" ht="12.75" customHeight="1" x14ac:dyDescent="0.15">
      <c r="A62" s="31" t="s">
        <v>47</v>
      </c>
      <c r="B62" s="42" t="s">
        <v>45</v>
      </c>
      <c r="C62" s="105">
        <v>131</v>
      </c>
      <c r="D62" s="106">
        <v>106</v>
      </c>
      <c r="E62" s="91">
        <v>105</v>
      </c>
      <c r="F62" s="89">
        <v>102</v>
      </c>
      <c r="G62" s="91">
        <v>105</v>
      </c>
      <c r="H62" s="89">
        <v>98</v>
      </c>
      <c r="I62" s="91">
        <v>104</v>
      </c>
      <c r="J62" s="89">
        <v>93</v>
      </c>
      <c r="K62" s="91">
        <v>103</v>
      </c>
      <c r="L62" s="82"/>
    </row>
    <row r="63" spans="1:12" s="2" customFormat="1" ht="12.75" customHeight="1" x14ac:dyDescent="0.15">
      <c r="A63" s="31" t="s">
        <v>48</v>
      </c>
      <c r="B63" s="42" t="s">
        <v>45</v>
      </c>
      <c r="C63" s="105">
        <v>1787</v>
      </c>
      <c r="D63" s="106">
        <v>1581</v>
      </c>
      <c r="E63" s="91">
        <v>1579</v>
      </c>
      <c r="F63" s="89">
        <v>1569</v>
      </c>
      <c r="G63" s="91">
        <v>1579</v>
      </c>
      <c r="H63" s="89">
        <v>1554</v>
      </c>
      <c r="I63" s="91">
        <v>1576</v>
      </c>
      <c r="J63" s="89">
        <v>1534</v>
      </c>
      <c r="K63" s="91">
        <v>1573</v>
      </c>
      <c r="L63" s="82"/>
    </row>
    <row r="64" spans="1:12" s="2" customFormat="1" ht="12.75" customHeight="1" x14ac:dyDescent="0.15">
      <c r="A64" s="31" t="s">
        <v>49</v>
      </c>
      <c r="B64" s="42" t="s">
        <v>45</v>
      </c>
      <c r="C64" s="105">
        <v>11432</v>
      </c>
      <c r="D64" s="106">
        <v>10536</v>
      </c>
      <c r="E64" s="91">
        <v>10535</v>
      </c>
      <c r="F64" s="89">
        <v>10504</v>
      </c>
      <c r="G64" s="91">
        <v>10535</v>
      </c>
      <c r="H64" s="89">
        <v>10464</v>
      </c>
      <c r="I64" s="91">
        <v>10533</v>
      </c>
      <c r="J64" s="89">
        <v>10414</v>
      </c>
      <c r="K64" s="91">
        <v>10531</v>
      </c>
      <c r="L64" s="82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82"/>
    </row>
    <row r="66" spans="1:12" s="2" customFormat="1" ht="12.75" customHeight="1" x14ac:dyDescent="0.15">
      <c r="A66" s="31" t="s">
        <v>44</v>
      </c>
      <c r="B66" s="42" t="s">
        <v>45</v>
      </c>
      <c r="C66" s="105">
        <v>155</v>
      </c>
      <c r="D66" s="106">
        <v>129</v>
      </c>
      <c r="E66" s="91">
        <v>129</v>
      </c>
      <c r="F66" s="89">
        <v>129</v>
      </c>
      <c r="G66" s="91">
        <v>131</v>
      </c>
      <c r="H66" s="89">
        <v>130</v>
      </c>
      <c r="I66" s="91">
        <v>134</v>
      </c>
      <c r="J66" s="89">
        <v>131</v>
      </c>
      <c r="K66" s="91">
        <v>138</v>
      </c>
      <c r="L66" s="82"/>
    </row>
    <row r="67" spans="1:12" s="2" customFormat="1" ht="12.75" customHeight="1" x14ac:dyDescent="0.15">
      <c r="A67" s="33" t="s">
        <v>46</v>
      </c>
      <c r="B67" s="42" t="s">
        <v>45</v>
      </c>
      <c r="C67" s="105">
        <v>49</v>
      </c>
      <c r="D67" s="106">
        <v>31</v>
      </c>
      <c r="E67" s="91">
        <v>31</v>
      </c>
      <c r="F67" s="89">
        <v>31</v>
      </c>
      <c r="G67" s="91">
        <v>32</v>
      </c>
      <c r="H67" s="89">
        <v>32</v>
      </c>
      <c r="I67" s="91">
        <v>34</v>
      </c>
      <c r="J67" s="89">
        <v>33</v>
      </c>
      <c r="K67" s="91">
        <v>37</v>
      </c>
      <c r="L67" s="82"/>
    </row>
    <row r="68" spans="1:12" s="2" customFormat="1" ht="12.75" customHeight="1" x14ac:dyDescent="0.15">
      <c r="A68" s="31" t="s">
        <v>47</v>
      </c>
      <c r="B68" s="42" t="s">
        <v>45</v>
      </c>
      <c r="C68" s="105">
        <v>0</v>
      </c>
      <c r="D68" s="106">
        <v>0</v>
      </c>
      <c r="E68" s="91">
        <v>0</v>
      </c>
      <c r="F68" s="89">
        <v>0</v>
      </c>
      <c r="G68" s="91">
        <v>0</v>
      </c>
      <c r="H68" s="89">
        <v>0</v>
      </c>
      <c r="I68" s="91">
        <v>0</v>
      </c>
      <c r="J68" s="89">
        <v>0</v>
      </c>
      <c r="K68" s="91">
        <v>0</v>
      </c>
      <c r="L68" s="82"/>
    </row>
    <row r="69" spans="1:12" s="2" customFormat="1" ht="12.75" customHeight="1" x14ac:dyDescent="0.15">
      <c r="A69" s="31" t="s">
        <v>48</v>
      </c>
      <c r="B69" s="42" t="s">
        <v>45</v>
      </c>
      <c r="C69" s="105">
        <v>0</v>
      </c>
      <c r="D69" s="106">
        <v>0</v>
      </c>
      <c r="E69" s="91">
        <v>0</v>
      </c>
      <c r="F69" s="89">
        <v>0</v>
      </c>
      <c r="G69" s="91">
        <v>0</v>
      </c>
      <c r="H69" s="89">
        <v>0</v>
      </c>
      <c r="I69" s="91">
        <v>0</v>
      </c>
      <c r="J69" s="89">
        <v>0</v>
      </c>
      <c r="K69" s="91">
        <v>0</v>
      </c>
      <c r="L69" s="82"/>
    </row>
    <row r="70" spans="1:12" s="2" customFormat="1" ht="13.5" customHeight="1" x14ac:dyDescent="0.15">
      <c r="A70" s="43" t="s">
        <v>49</v>
      </c>
      <c r="B70" s="44" t="s">
        <v>45</v>
      </c>
      <c r="C70" s="107">
        <v>0</v>
      </c>
      <c r="D70" s="108">
        <v>0</v>
      </c>
      <c r="E70" s="109">
        <v>0</v>
      </c>
      <c r="F70" s="110">
        <v>0</v>
      </c>
      <c r="G70" s="109">
        <v>0</v>
      </c>
      <c r="H70" s="110">
        <v>0</v>
      </c>
      <c r="I70" s="109">
        <v>0</v>
      </c>
      <c r="J70" s="110">
        <v>0</v>
      </c>
      <c r="K70" s="109">
        <v>0</v>
      </c>
      <c r="L70" s="100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01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82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7404.9</v>
      </c>
      <c r="D73" s="4">
        <f t="shared" si="15"/>
        <v>5737.799</v>
      </c>
      <c r="E73" s="49">
        <f t="shared" si="15"/>
        <v>5520.12</v>
      </c>
      <c r="F73" s="48">
        <f t="shared" si="15"/>
        <v>5520.5199999999995</v>
      </c>
      <c r="G73" s="49">
        <f t="shared" si="15"/>
        <v>5568.1900000000005</v>
      </c>
      <c r="H73" s="48">
        <f t="shared" si="15"/>
        <v>5584.73</v>
      </c>
      <c r="I73" s="49">
        <f t="shared" si="15"/>
        <v>5698.16</v>
      </c>
      <c r="J73" s="48">
        <f t="shared" si="15"/>
        <v>5668.380000000001</v>
      </c>
      <c r="K73" s="49">
        <f t="shared" si="15"/>
        <v>5877.36</v>
      </c>
      <c r="L73" s="82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1188.5</v>
      </c>
      <c r="D74" s="4">
        <f t="shared" si="15"/>
        <v>1135.2909999999999</v>
      </c>
      <c r="E74" s="49">
        <f t="shared" si="15"/>
        <v>1132</v>
      </c>
      <c r="F74" s="48">
        <f t="shared" si="15"/>
        <v>1122</v>
      </c>
      <c r="G74" s="49">
        <f t="shared" si="15"/>
        <v>1132</v>
      </c>
      <c r="H74" s="48">
        <f t="shared" si="15"/>
        <v>1107</v>
      </c>
      <c r="I74" s="49">
        <f t="shared" si="15"/>
        <v>1127</v>
      </c>
      <c r="J74" s="48">
        <f t="shared" si="15"/>
        <v>1087</v>
      </c>
      <c r="K74" s="49">
        <f t="shared" si="15"/>
        <v>1122</v>
      </c>
      <c r="L74" s="82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565.20000000000005</v>
      </c>
      <c r="D75" s="4">
        <f t="shared" si="15"/>
        <v>486.23599999999999</v>
      </c>
      <c r="E75" s="49">
        <f t="shared" si="15"/>
        <v>486</v>
      </c>
      <c r="F75" s="48">
        <f t="shared" si="15"/>
        <v>476</v>
      </c>
      <c r="G75" s="49">
        <f t="shared" si="15"/>
        <v>486</v>
      </c>
      <c r="H75" s="48">
        <f t="shared" si="15"/>
        <v>461</v>
      </c>
      <c r="I75" s="49">
        <f t="shared" si="15"/>
        <v>484</v>
      </c>
      <c r="J75" s="48">
        <f t="shared" si="15"/>
        <v>441</v>
      </c>
      <c r="K75" s="49">
        <f t="shared" si="15"/>
        <v>482</v>
      </c>
      <c r="L75" s="82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410</v>
      </c>
      <c r="D76" s="4">
        <f t="shared" si="15"/>
        <v>376</v>
      </c>
      <c r="E76" s="49">
        <f t="shared" si="15"/>
        <v>376</v>
      </c>
      <c r="F76" s="48">
        <f t="shared" si="15"/>
        <v>374.2</v>
      </c>
      <c r="G76" s="49">
        <f t="shared" si="15"/>
        <v>378</v>
      </c>
      <c r="H76" s="48">
        <f t="shared" si="15"/>
        <v>371.9</v>
      </c>
      <c r="I76" s="49">
        <f t="shared" si="15"/>
        <v>378.6</v>
      </c>
      <c r="J76" s="48">
        <f t="shared" si="15"/>
        <v>367.6</v>
      </c>
      <c r="K76" s="49">
        <f t="shared" si="15"/>
        <v>380</v>
      </c>
      <c r="L76" s="82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906</v>
      </c>
      <c r="D77" s="4">
        <f t="shared" si="15"/>
        <v>749</v>
      </c>
      <c r="E77" s="49">
        <f t="shared" si="15"/>
        <v>748.80000000000007</v>
      </c>
      <c r="F77" s="48">
        <f t="shared" si="15"/>
        <v>730.2</v>
      </c>
      <c r="G77" s="49">
        <f t="shared" si="15"/>
        <v>750.2</v>
      </c>
      <c r="H77" s="48">
        <f t="shared" si="15"/>
        <v>713.1</v>
      </c>
      <c r="I77" s="49">
        <f t="shared" si="15"/>
        <v>751.9</v>
      </c>
      <c r="J77" s="48">
        <f t="shared" si="15"/>
        <v>695.9</v>
      </c>
      <c r="K77" s="49">
        <f t="shared" si="15"/>
        <v>757.40000000000009</v>
      </c>
      <c r="L77" s="82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1585</v>
      </c>
      <c r="D78" s="4">
        <f t="shared" si="15"/>
        <v>1542</v>
      </c>
      <c r="E78" s="49">
        <f t="shared" si="15"/>
        <v>1539</v>
      </c>
      <c r="F78" s="48">
        <f t="shared" si="15"/>
        <v>1534</v>
      </c>
      <c r="G78" s="49">
        <f t="shared" si="15"/>
        <v>1539</v>
      </c>
      <c r="H78" s="48">
        <f t="shared" si="15"/>
        <v>1527</v>
      </c>
      <c r="I78" s="49">
        <f t="shared" si="15"/>
        <v>1537</v>
      </c>
      <c r="J78" s="48">
        <f t="shared" si="15"/>
        <v>1518</v>
      </c>
      <c r="K78" s="49">
        <f t="shared" si="15"/>
        <v>1535</v>
      </c>
      <c r="L78" s="82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82"/>
    </row>
    <row r="80" spans="1:12" s="2" customFormat="1" ht="12.75" customHeight="1" x14ac:dyDescent="0.15">
      <c r="A80" s="31" t="s">
        <v>51</v>
      </c>
      <c r="B80" s="42" t="s">
        <v>52</v>
      </c>
      <c r="C80" s="85">
        <v>5468.4</v>
      </c>
      <c r="D80" s="111">
        <v>3748.64</v>
      </c>
      <c r="E80" s="88">
        <v>4185.82</v>
      </c>
      <c r="F80" s="86">
        <v>4185.82</v>
      </c>
      <c r="G80" s="88">
        <v>4229.1900000000005</v>
      </c>
      <c r="H80" s="86">
        <v>4232.1299999999992</v>
      </c>
      <c r="I80" s="88">
        <v>4326.96</v>
      </c>
      <c r="J80" s="86">
        <v>4293.4800000000005</v>
      </c>
      <c r="K80" s="88">
        <v>4448.46</v>
      </c>
      <c r="L80" s="82"/>
    </row>
    <row r="81" spans="1:12" s="2" customFormat="1" ht="12.75" customHeight="1" x14ac:dyDescent="0.15">
      <c r="A81" s="31" t="s">
        <v>53</v>
      </c>
      <c r="B81" s="42" t="s">
        <v>52</v>
      </c>
      <c r="C81" s="85">
        <v>0</v>
      </c>
      <c r="D81" s="111">
        <v>0</v>
      </c>
      <c r="E81" s="88">
        <v>0</v>
      </c>
      <c r="F81" s="86">
        <v>0</v>
      </c>
      <c r="G81" s="88">
        <v>0</v>
      </c>
      <c r="H81" s="86">
        <v>0</v>
      </c>
      <c r="I81" s="88">
        <v>0</v>
      </c>
      <c r="J81" s="86">
        <v>0</v>
      </c>
      <c r="K81" s="88">
        <v>0</v>
      </c>
      <c r="L81" s="82"/>
    </row>
    <row r="82" spans="1:12" s="2" customFormat="1" ht="12.75" customHeight="1" x14ac:dyDescent="0.15">
      <c r="A82" s="31" t="s">
        <v>54</v>
      </c>
      <c r="B82" s="42" t="s">
        <v>52</v>
      </c>
      <c r="C82" s="85">
        <v>0</v>
      </c>
      <c r="D82" s="111">
        <v>0</v>
      </c>
      <c r="E82" s="88">
        <v>0</v>
      </c>
      <c r="F82" s="86">
        <v>0</v>
      </c>
      <c r="G82" s="88">
        <v>0</v>
      </c>
      <c r="H82" s="86">
        <v>0</v>
      </c>
      <c r="I82" s="88">
        <v>0</v>
      </c>
      <c r="J82" s="86">
        <v>0</v>
      </c>
      <c r="K82" s="88">
        <v>0</v>
      </c>
      <c r="L82" s="82"/>
    </row>
    <row r="83" spans="1:12" s="2" customFormat="1" ht="12.75" customHeight="1" x14ac:dyDescent="0.15">
      <c r="A83" s="31" t="s">
        <v>55</v>
      </c>
      <c r="B83" s="42" t="s">
        <v>52</v>
      </c>
      <c r="C83" s="85">
        <v>76</v>
      </c>
      <c r="D83" s="111">
        <v>91</v>
      </c>
      <c r="E83" s="88">
        <v>92</v>
      </c>
      <c r="F83" s="86">
        <v>92</v>
      </c>
      <c r="G83" s="88">
        <v>93.5</v>
      </c>
      <c r="H83" s="86">
        <v>92.5</v>
      </c>
      <c r="I83" s="88">
        <v>95.5</v>
      </c>
      <c r="J83" s="86">
        <v>93</v>
      </c>
      <c r="K83" s="88">
        <v>98</v>
      </c>
      <c r="L83" s="82"/>
    </row>
    <row r="84" spans="1:12" s="2" customFormat="1" ht="12.75" customHeight="1" x14ac:dyDescent="0.15">
      <c r="A84" s="31" t="s">
        <v>56</v>
      </c>
      <c r="B84" s="42" t="s">
        <v>52</v>
      </c>
      <c r="C84" s="85">
        <v>0</v>
      </c>
      <c r="D84" s="111">
        <v>0</v>
      </c>
      <c r="E84" s="88">
        <v>0</v>
      </c>
      <c r="F84" s="86">
        <v>0</v>
      </c>
      <c r="G84" s="88">
        <v>0</v>
      </c>
      <c r="H84" s="86">
        <v>0</v>
      </c>
      <c r="I84" s="88">
        <v>0</v>
      </c>
      <c r="J84" s="86">
        <v>0</v>
      </c>
      <c r="K84" s="88">
        <v>0</v>
      </c>
      <c r="L84" s="82"/>
    </row>
    <row r="85" spans="1:12" s="2" customFormat="1" ht="12.75" customHeight="1" x14ac:dyDescent="0.15">
      <c r="A85" s="31" t="s">
        <v>57</v>
      </c>
      <c r="B85" s="42" t="s">
        <v>58</v>
      </c>
      <c r="C85" s="85">
        <v>0</v>
      </c>
      <c r="D85" s="111">
        <v>0</v>
      </c>
      <c r="E85" s="88">
        <v>0</v>
      </c>
      <c r="F85" s="86">
        <v>0</v>
      </c>
      <c r="G85" s="88">
        <v>0</v>
      </c>
      <c r="H85" s="86">
        <v>0</v>
      </c>
      <c r="I85" s="88">
        <v>0</v>
      </c>
      <c r="J85" s="86">
        <v>0</v>
      </c>
      <c r="K85" s="88">
        <v>0</v>
      </c>
      <c r="L85" s="82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82"/>
    </row>
    <row r="87" spans="1:12" s="2" customFormat="1" ht="12.75" customHeight="1" x14ac:dyDescent="0.15">
      <c r="A87" s="31" t="s">
        <v>51</v>
      </c>
      <c r="B87" s="42" t="s">
        <v>52</v>
      </c>
      <c r="C87" s="85">
        <v>42.5</v>
      </c>
      <c r="D87" s="111">
        <v>35.859000000000002</v>
      </c>
      <c r="E87" s="88">
        <v>35.5</v>
      </c>
      <c r="F87" s="86">
        <v>34.700000000000003</v>
      </c>
      <c r="G87" s="88">
        <v>35.5</v>
      </c>
      <c r="H87" s="86">
        <v>34</v>
      </c>
      <c r="I87" s="88">
        <v>35.200000000000003</v>
      </c>
      <c r="J87" s="86">
        <v>33.1</v>
      </c>
      <c r="K87" s="88">
        <v>34.9</v>
      </c>
      <c r="L87" s="82"/>
    </row>
    <row r="88" spans="1:12" s="2" customFormat="1" ht="12.75" customHeight="1" x14ac:dyDescent="0.15">
      <c r="A88" s="31" t="s">
        <v>53</v>
      </c>
      <c r="B88" s="42" t="s">
        <v>52</v>
      </c>
      <c r="C88" s="85">
        <v>1188.5</v>
      </c>
      <c r="D88" s="111">
        <v>1135.2909999999999</v>
      </c>
      <c r="E88" s="88">
        <v>1132</v>
      </c>
      <c r="F88" s="86">
        <v>1122</v>
      </c>
      <c r="G88" s="88">
        <v>1132</v>
      </c>
      <c r="H88" s="86">
        <v>1107</v>
      </c>
      <c r="I88" s="88">
        <v>1127</v>
      </c>
      <c r="J88" s="86">
        <v>1087</v>
      </c>
      <c r="K88" s="88">
        <v>1122</v>
      </c>
      <c r="L88" s="82"/>
    </row>
    <row r="89" spans="1:12" s="2" customFormat="1" ht="12.75" customHeight="1" x14ac:dyDescent="0.15">
      <c r="A89" s="31" t="s">
        <v>54</v>
      </c>
      <c r="B89" s="42" t="s">
        <v>52</v>
      </c>
      <c r="C89" s="85">
        <v>565.20000000000005</v>
      </c>
      <c r="D89" s="111">
        <v>486.23599999999999</v>
      </c>
      <c r="E89" s="88">
        <v>486</v>
      </c>
      <c r="F89" s="86">
        <v>476</v>
      </c>
      <c r="G89" s="88">
        <v>486</v>
      </c>
      <c r="H89" s="86">
        <v>461</v>
      </c>
      <c r="I89" s="88">
        <v>484</v>
      </c>
      <c r="J89" s="86">
        <v>441</v>
      </c>
      <c r="K89" s="88">
        <v>482</v>
      </c>
      <c r="L89" s="82"/>
    </row>
    <row r="90" spans="1:12" s="2" customFormat="1" ht="12.75" customHeight="1" x14ac:dyDescent="0.15">
      <c r="A90" s="31" t="s">
        <v>55</v>
      </c>
      <c r="B90" s="42" t="s">
        <v>52</v>
      </c>
      <c r="C90" s="85">
        <v>323</v>
      </c>
      <c r="D90" s="111">
        <v>254</v>
      </c>
      <c r="E90" s="88">
        <v>253</v>
      </c>
      <c r="F90" s="86">
        <v>251</v>
      </c>
      <c r="G90" s="88">
        <v>253</v>
      </c>
      <c r="H90" s="86">
        <v>248</v>
      </c>
      <c r="I90" s="88">
        <v>251</v>
      </c>
      <c r="J90" s="86">
        <v>243</v>
      </c>
      <c r="K90" s="88">
        <v>249</v>
      </c>
      <c r="L90" s="82"/>
    </row>
    <row r="91" spans="1:12" s="2" customFormat="1" ht="12.75" customHeight="1" x14ac:dyDescent="0.15">
      <c r="A91" s="31" t="s">
        <v>56</v>
      </c>
      <c r="B91" s="42" t="s">
        <v>52</v>
      </c>
      <c r="C91" s="85">
        <v>836</v>
      </c>
      <c r="D91" s="111">
        <v>690</v>
      </c>
      <c r="E91" s="88">
        <v>689.2</v>
      </c>
      <c r="F91" s="86">
        <v>670.6</v>
      </c>
      <c r="G91" s="88">
        <v>689.2</v>
      </c>
      <c r="H91" s="86">
        <v>652.1</v>
      </c>
      <c r="I91" s="88">
        <v>688</v>
      </c>
      <c r="J91" s="86">
        <v>633.5</v>
      </c>
      <c r="K91" s="88">
        <v>689.2</v>
      </c>
      <c r="L91" s="82"/>
    </row>
    <row r="92" spans="1:12" s="2" customFormat="1" ht="12.75" customHeight="1" x14ac:dyDescent="0.15">
      <c r="A92" s="31" t="s">
        <v>57</v>
      </c>
      <c r="B92" s="42" t="s">
        <v>58</v>
      </c>
      <c r="C92" s="112">
        <v>1585</v>
      </c>
      <c r="D92" s="113">
        <v>1542</v>
      </c>
      <c r="E92" s="114">
        <v>1539</v>
      </c>
      <c r="F92" s="115">
        <v>1534</v>
      </c>
      <c r="G92" s="114">
        <v>1539</v>
      </c>
      <c r="H92" s="115">
        <v>1527</v>
      </c>
      <c r="I92" s="114">
        <v>1537</v>
      </c>
      <c r="J92" s="115">
        <v>1518</v>
      </c>
      <c r="K92" s="114">
        <v>1535</v>
      </c>
      <c r="L92" s="82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82"/>
    </row>
    <row r="94" spans="1:12" s="2" customFormat="1" ht="12.75" customHeight="1" x14ac:dyDescent="0.15">
      <c r="A94" s="31" t="s">
        <v>51</v>
      </c>
      <c r="B94" s="42" t="s">
        <v>52</v>
      </c>
      <c r="C94" s="85">
        <v>1894</v>
      </c>
      <c r="D94" s="111">
        <v>1953.3</v>
      </c>
      <c r="E94" s="88">
        <v>1298.8</v>
      </c>
      <c r="F94" s="86">
        <v>1300</v>
      </c>
      <c r="G94" s="88">
        <v>1303.5</v>
      </c>
      <c r="H94" s="86">
        <v>1318.6</v>
      </c>
      <c r="I94" s="88">
        <v>1336</v>
      </c>
      <c r="J94" s="86">
        <v>1341.8</v>
      </c>
      <c r="K94" s="88">
        <v>1394</v>
      </c>
      <c r="L94" s="82"/>
    </row>
    <row r="95" spans="1:12" s="2" customFormat="1" ht="12.75" customHeight="1" x14ac:dyDescent="0.15">
      <c r="A95" s="31" t="s">
        <v>53</v>
      </c>
      <c r="B95" s="42" t="s">
        <v>52</v>
      </c>
      <c r="C95" s="85">
        <v>0</v>
      </c>
      <c r="D95" s="111">
        <v>0</v>
      </c>
      <c r="E95" s="88">
        <v>0</v>
      </c>
      <c r="F95" s="86">
        <v>0</v>
      </c>
      <c r="G95" s="88">
        <v>0</v>
      </c>
      <c r="H95" s="86">
        <v>0</v>
      </c>
      <c r="I95" s="88">
        <v>0</v>
      </c>
      <c r="J95" s="86">
        <v>0</v>
      </c>
      <c r="K95" s="88">
        <v>0</v>
      </c>
      <c r="L95" s="82"/>
    </row>
    <row r="96" spans="1:12" s="2" customFormat="1" ht="12.75" customHeight="1" x14ac:dyDescent="0.15">
      <c r="A96" s="31" t="s">
        <v>54</v>
      </c>
      <c r="B96" s="42" t="s">
        <v>52</v>
      </c>
      <c r="C96" s="85">
        <v>0</v>
      </c>
      <c r="D96" s="111">
        <v>0</v>
      </c>
      <c r="E96" s="88">
        <v>0</v>
      </c>
      <c r="F96" s="86">
        <v>0</v>
      </c>
      <c r="G96" s="88">
        <v>0</v>
      </c>
      <c r="H96" s="86">
        <v>0</v>
      </c>
      <c r="I96" s="88">
        <v>0</v>
      </c>
      <c r="J96" s="86">
        <v>0</v>
      </c>
      <c r="K96" s="88">
        <v>0</v>
      </c>
      <c r="L96" s="82"/>
    </row>
    <row r="97" spans="1:12" s="2" customFormat="1" ht="12.75" customHeight="1" x14ac:dyDescent="0.15">
      <c r="A97" s="31" t="s">
        <v>55</v>
      </c>
      <c r="B97" s="42" t="s">
        <v>52</v>
      </c>
      <c r="C97" s="85">
        <v>11</v>
      </c>
      <c r="D97" s="111">
        <v>31</v>
      </c>
      <c r="E97" s="88">
        <v>31</v>
      </c>
      <c r="F97" s="86">
        <v>31.2</v>
      </c>
      <c r="G97" s="88">
        <v>31.5</v>
      </c>
      <c r="H97" s="86">
        <v>31.4</v>
      </c>
      <c r="I97" s="88">
        <v>32.1</v>
      </c>
      <c r="J97" s="86">
        <v>31.6</v>
      </c>
      <c r="K97" s="88">
        <v>33</v>
      </c>
      <c r="L97" s="82"/>
    </row>
    <row r="98" spans="1:12" s="2" customFormat="1" ht="12.75" customHeight="1" x14ac:dyDescent="0.15">
      <c r="A98" s="31" t="s">
        <v>56</v>
      </c>
      <c r="B98" s="42" t="s">
        <v>52</v>
      </c>
      <c r="C98" s="85">
        <v>70</v>
      </c>
      <c r="D98" s="111">
        <v>59</v>
      </c>
      <c r="E98" s="88">
        <v>59.6</v>
      </c>
      <c r="F98" s="86">
        <v>59.6</v>
      </c>
      <c r="G98" s="88">
        <v>61</v>
      </c>
      <c r="H98" s="86">
        <v>61</v>
      </c>
      <c r="I98" s="88">
        <v>63.9</v>
      </c>
      <c r="J98" s="86">
        <v>62.4</v>
      </c>
      <c r="K98" s="88">
        <v>68.2</v>
      </c>
      <c r="L98" s="82"/>
    </row>
    <row r="99" spans="1:12" s="2" customFormat="1" ht="12.75" customHeight="1" x14ac:dyDescent="0.15">
      <c r="A99" s="43" t="s">
        <v>57</v>
      </c>
      <c r="B99" s="44" t="s">
        <v>58</v>
      </c>
      <c r="C99" s="116">
        <v>0</v>
      </c>
      <c r="D99" s="117">
        <v>0</v>
      </c>
      <c r="E99" s="118">
        <v>0</v>
      </c>
      <c r="F99" s="119">
        <v>0</v>
      </c>
      <c r="G99" s="118">
        <v>0</v>
      </c>
      <c r="H99" s="119">
        <v>0</v>
      </c>
      <c r="I99" s="118">
        <v>0</v>
      </c>
      <c r="J99" s="119">
        <v>0</v>
      </c>
      <c r="K99" s="118">
        <v>0</v>
      </c>
      <c r="L99" s="100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01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82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82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82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82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82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82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82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82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192954.16899999999</v>
      </c>
      <c r="D109" s="16">
        <f t="shared" si="16"/>
        <v>166136.04042799998</v>
      </c>
      <c r="E109" s="75">
        <f t="shared" si="16"/>
        <v>164180.92612000002</v>
      </c>
      <c r="F109" s="74">
        <f t="shared" si="16"/>
        <v>162845.14332</v>
      </c>
      <c r="G109" s="75">
        <f t="shared" si="16"/>
        <v>164865.77464000002</v>
      </c>
      <c r="H109" s="74">
        <f t="shared" si="16"/>
        <v>161740.66177999997</v>
      </c>
      <c r="I109" s="75">
        <f t="shared" si="16"/>
        <v>165897.55366000001</v>
      </c>
      <c r="J109" s="74">
        <f t="shared" si="16"/>
        <v>160267.47878</v>
      </c>
      <c r="K109" s="75">
        <f t="shared" si="16"/>
        <v>167550.66136</v>
      </c>
      <c r="L109" s="82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55445.7664</v>
      </c>
      <c r="D110" s="15">
        <f>D102*D80+D103*D81+D104*D82+D105*D83+D106*D84+D107*D85</f>
        <v>42608.28544</v>
      </c>
      <c r="E110" s="73">
        <f>D102*E80+D103*E81+D104*E82+D105*E83+D106*E84+D107*E85</f>
        <v>46440.80672</v>
      </c>
      <c r="F110" s="72">
        <f>D102*F80+D103*F81+D104*F82+D105*F83+D106*F84+D107*F85</f>
        <v>46440.80672</v>
      </c>
      <c r="G110" s="73">
        <f>D102*G80+D103*G81+D104*G82+D105*G83+D106*G84+D107*G85</f>
        <v>46986.63824</v>
      </c>
      <c r="H110" s="72">
        <f>D102*H80+D103*H81+D104*H82+D105*H83+D106*H84+D107*H85</f>
        <v>46893.376479999992</v>
      </c>
      <c r="I110" s="73">
        <f>D102*I80+D103*I81+D104*I82+D105*I83+D106*I84+D107*I85</f>
        <v>48053.77216</v>
      </c>
      <c r="J110" s="72">
        <f>D102*J80+D103*J81+D104*J82+D105*J83+D106*J84+D107*J85</f>
        <v>47473.726080000008</v>
      </c>
      <c r="K110" s="73">
        <f>D102*K80+D103*K81+D104*K82+D105*K83+D106*K84+D107*K85</f>
        <v>49381.636160000002</v>
      </c>
      <c r="L110" s="82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118118.04860000001</v>
      </c>
      <c r="D111" s="15">
        <f>D102*D87+D103*D88+D104*D89+D105*D90+D106*D91+D107*D92</f>
        <v>101582.80518799998</v>
      </c>
      <c r="E111" s="73">
        <f>D102*E87+D103*E88+D104*E89+D105*E90+D106*E91+D107*E92</f>
        <v>101338.67340000001</v>
      </c>
      <c r="F111" s="72">
        <f>D102*F87+D103*F88+D104*F89+D105*F90+D106*F91+D107*F92</f>
        <v>99969.047399999996</v>
      </c>
      <c r="G111" s="73">
        <f>D102*G87+D103*G88+D104*G89+D105*G90+D106*G91+D107*G92</f>
        <v>101338.67340000001</v>
      </c>
      <c r="H111" s="72">
        <f>D102*H87+D103*H88+D104*H89+D105*H90+D106*H91+D107*H92</f>
        <v>98190.356700000004</v>
      </c>
      <c r="I111" s="73">
        <f>D102*I87+D103*I88+D104*I89+D105*I90+D106*I91+D107*I92</f>
        <v>100873.4682</v>
      </c>
      <c r="J111" s="72">
        <f>D102*J87+D103*J88+D104*J89+D105*J90+D106*J91+D107*J92</f>
        <v>95876.103100000008</v>
      </c>
      <c r="K111" s="73">
        <f>D102*K87+D103*K88+D104*K89+D105*K90+D106*K91+D107*K92</f>
        <v>100476.7758</v>
      </c>
      <c r="L111" s="82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19390.354000000003</v>
      </c>
      <c r="D112" s="37">
        <f>D102*D94+D103*D95+D104*D96+D105*D97+D106*D98+D107*D99</f>
        <v>21944.949799999999</v>
      </c>
      <c r="E112" s="77">
        <f>D102*E94+D103*E95+D104*E96+D105*E97+D106*E98+D107*E99</f>
        <v>16401.446</v>
      </c>
      <c r="F112" s="76">
        <f>D102*F94+D103*F95+D104*F96+D105*F97+D106*F98+D107*F99</f>
        <v>16435.289199999999</v>
      </c>
      <c r="G112" s="77">
        <f>D102*G94+D103*G95+D104*G96+D105*G97+D106*G98+D107*G99</f>
        <v>16540.463</v>
      </c>
      <c r="H112" s="76">
        <f>D102*H94+D103*H95+D104*H96+D105*H97+D106*H98+D107*H99</f>
        <v>16656.928599999999</v>
      </c>
      <c r="I112" s="77">
        <f>D102*I94+D103*I95+D104*I96+D105*I97+D106*I98+D107*I99</f>
        <v>16970.313300000002</v>
      </c>
      <c r="J112" s="76">
        <f>D102*J94+D103*J95+D104*J96+D105*J97+D106*J98+D107*J99</f>
        <v>16917.649600000001</v>
      </c>
      <c r="K112" s="77">
        <f>D102*K94+D103*K95+D104*K96+D105*K97+D106*K98+D107*K99</f>
        <v>17692.249400000001</v>
      </c>
      <c r="L112" s="10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2024-07-02T06:51:32Z</cp:lastPrinted>
  <dcterms:created xsi:type="dcterms:W3CDTF">2024-05-03T12:24:08Z</dcterms:created>
  <dcterms:modified xsi:type="dcterms:W3CDTF">2024-07-02T06:51:34Z</dcterms:modified>
</cp:coreProperties>
</file>