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14 - Труд_2016" sheetId="2" r:id="rId2"/>
  </sheets>
  <definedNames>
    <definedName name="_xlnm.Print_Area" localSheetId="1">'_1_ 14 - Труд_2016'!$A$1:$L$122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0" i="2" l="1"/>
  <c r="J120" i="2"/>
  <c r="I120" i="2"/>
  <c r="H120" i="2"/>
  <c r="H121" i="2" s="1"/>
  <c r="G120" i="2"/>
  <c r="G121" i="2" s="1"/>
  <c r="F120" i="2"/>
  <c r="F121" i="2" s="1"/>
  <c r="E120" i="2"/>
  <c r="D120" i="2"/>
  <c r="D121" i="2" s="1"/>
  <c r="C120" i="2"/>
  <c r="K117" i="2"/>
  <c r="J117" i="2"/>
  <c r="I117" i="2"/>
  <c r="I118" i="2" s="1"/>
  <c r="H117" i="2"/>
  <c r="G117" i="2"/>
  <c r="F117" i="2"/>
  <c r="E117" i="2"/>
  <c r="E118" i="2" s="1"/>
  <c r="D117" i="2"/>
  <c r="C117" i="2"/>
  <c r="K114" i="2"/>
  <c r="J114" i="2"/>
  <c r="I114" i="2"/>
  <c r="H114" i="2"/>
  <c r="G114" i="2"/>
  <c r="G115" i="2" s="1"/>
  <c r="F114" i="2"/>
  <c r="F115" i="2" s="1"/>
  <c r="E114" i="2"/>
  <c r="D114" i="2"/>
  <c r="D115" i="2" s="1"/>
  <c r="C114" i="2"/>
  <c r="K111" i="2"/>
  <c r="J111" i="2"/>
  <c r="I111" i="2"/>
  <c r="H111" i="2"/>
  <c r="G111" i="2"/>
  <c r="F111" i="2"/>
  <c r="E111" i="2"/>
  <c r="E112" i="2" s="1"/>
  <c r="D111" i="2"/>
  <c r="C111" i="2"/>
  <c r="K108" i="2"/>
  <c r="J108" i="2"/>
  <c r="I108" i="2"/>
  <c r="H108" i="2"/>
  <c r="G108" i="2"/>
  <c r="F108" i="2"/>
  <c r="E108" i="2"/>
  <c r="D108" i="2"/>
  <c r="D109" i="2" s="1"/>
  <c r="C108" i="2"/>
  <c r="K105" i="2"/>
  <c r="K106" i="2" s="1"/>
  <c r="J105" i="2"/>
  <c r="I105" i="2"/>
  <c r="H105" i="2"/>
  <c r="H106" i="2" s="1"/>
  <c r="G105" i="2"/>
  <c r="G106" i="2" s="1"/>
  <c r="F105" i="2"/>
  <c r="E105" i="2"/>
  <c r="E106" i="2" s="1"/>
  <c r="D105" i="2"/>
  <c r="C105" i="2"/>
  <c r="K102" i="2"/>
  <c r="J102" i="2"/>
  <c r="J103" i="2" s="1"/>
  <c r="I102" i="2"/>
  <c r="I103" i="2" s="1"/>
  <c r="H102" i="2"/>
  <c r="H103" i="2" s="1"/>
  <c r="G102" i="2"/>
  <c r="F102" i="2"/>
  <c r="E102" i="2"/>
  <c r="E103" i="2" s="1"/>
  <c r="D102" i="2"/>
  <c r="C102" i="2"/>
  <c r="K99" i="2"/>
  <c r="J99" i="2"/>
  <c r="I99" i="2"/>
  <c r="H99" i="2"/>
  <c r="H100" i="2" s="1"/>
  <c r="G99" i="2"/>
  <c r="F99" i="2"/>
  <c r="E99" i="2"/>
  <c r="E100" i="2" s="1"/>
  <c r="D99" i="2"/>
  <c r="C99" i="2"/>
  <c r="K96" i="2"/>
  <c r="K97" i="2" s="1"/>
  <c r="J96" i="2"/>
  <c r="J97" i="2" s="1"/>
  <c r="I96" i="2"/>
  <c r="H96" i="2"/>
  <c r="G96" i="2"/>
  <c r="G97" i="2" s="1"/>
  <c r="F96" i="2"/>
  <c r="F97" i="2" s="1"/>
  <c r="E96" i="2"/>
  <c r="D96" i="2"/>
  <c r="D97" i="2" s="1"/>
  <c r="C96" i="2"/>
  <c r="K93" i="2"/>
  <c r="K94" i="2" s="1"/>
  <c r="J93" i="2"/>
  <c r="I93" i="2"/>
  <c r="H93" i="2"/>
  <c r="H94" i="2" s="1"/>
  <c r="G93" i="2"/>
  <c r="G94" i="2" s="1"/>
  <c r="F93" i="2"/>
  <c r="E93" i="2"/>
  <c r="E94" i="2" s="1"/>
  <c r="D93" i="2"/>
  <c r="C93" i="2"/>
  <c r="K90" i="2"/>
  <c r="J90" i="2"/>
  <c r="J91" i="2" s="1"/>
  <c r="I90" i="2"/>
  <c r="I91" i="2" s="1"/>
  <c r="H90" i="2"/>
  <c r="H91" i="2" s="1"/>
  <c r="G90" i="2"/>
  <c r="F90" i="2"/>
  <c r="E90" i="2"/>
  <c r="E91" i="2" s="1"/>
  <c r="D90" i="2"/>
  <c r="C90" i="2"/>
  <c r="K87" i="2"/>
  <c r="J87" i="2"/>
  <c r="I87" i="2"/>
  <c r="H87" i="2"/>
  <c r="H88" i="2" s="1"/>
  <c r="G87" i="2"/>
  <c r="F87" i="2"/>
  <c r="E87" i="2"/>
  <c r="E88" i="2" s="1"/>
  <c r="D87" i="2"/>
  <c r="C87" i="2"/>
  <c r="K84" i="2"/>
  <c r="J84" i="2"/>
  <c r="I84" i="2"/>
  <c r="H84" i="2"/>
  <c r="G84" i="2"/>
  <c r="F84" i="2"/>
  <c r="E84" i="2"/>
  <c r="D84" i="2"/>
  <c r="D85" i="2" s="1"/>
  <c r="C84" i="2"/>
  <c r="K81" i="2"/>
  <c r="K82" i="2" s="1"/>
  <c r="J81" i="2"/>
  <c r="I81" i="2"/>
  <c r="H81" i="2"/>
  <c r="H82" i="2" s="1"/>
  <c r="G81" i="2"/>
  <c r="G82" i="2" s="1"/>
  <c r="F81" i="2"/>
  <c r="E81" i="2"/>
  <c r="E82" i="2" s="1"/>
  <c r="D81" i="2"/>
  <c r="C81" i="2"/>
  <c r="K78" i="2"/>
  <c r="J78" i="2"/>
  <c r="J79" i="2" s="1"/>
  <c r="I78" i="2"/>
  <c r="I79" i="2" s="1"/>
  <c r="H78" i="2"/>
  <c r="H79" i="2" s="1"/>
  <c r="G78" i="2"/>
  <c r="F78" i="2"/>
  <c r="E78" i="2"/>
  <c r="E79" i="2" s="1"/>
  <c r="D78" i="2"/>
  <c r="C78" i="2"/>
  <c r="K75" i="2"/>
  <c r="J75" i="2"/>
  <c r="I75" i="2"/>
  <c r="H75" i="2"/>
  <c r="H76" i="2" s="1"/>
  <c r="G75" i="2"/>
  <c r="F75" i="2"/>
  <c r="E75" i="2"/>
  <c r="E76" i="2" s="1"/>
  <c r="D75" i="2"/>
  <c r="C75" i="2"/>
  <c r="K72" i="2"/>
  <c r="J72" i="2"/>
  <c r="I72" i="2"/>
  <c r="H72" i="2"/>
  <c r="G72" i="2"/>
  <c r="F72" i="2"/>
  <c r="E72" i="2"/>
  <c r="D72" i="2"/>
  <c r="D73" i="2" s="1"/>
  <c r="C72" i="2"/>
  <c r="K69" i="2"/>
  <c r="J69" i="2"/>
  <c r="I69" i="2"/>
  <c r="H69" i="2"/>
  <c r="G69" i="2"/>
  <c r="F69" i="2"/>
  <c r="E69" i="2"/>
  <c r="E70" i="2" s="1"/>
  <c r="D69" i="2"/>
  <c r="C69" i="2"/>
  <c r="K64" i="2"/>
  <c r="J64" i="2"/>
  <c r="I64" i="2"/>
  <c r="H64" i="2"/>
  <c r="H65" i="2" s="1"/>
  <c r="G64" i="2"/>
  <c r="F64" i="2"/>
  <c r="E64" i="2"/>
  <c r="E65" i="2" s="1"/>
  <c r="D64" i="2"/>
  <c r="C64" i="2"/>
  <c r="K62" i="2"/>
  <c r="J62" i="2"/>
  <c r="I62" i="2"/>
  <c r="H62" i="2"/>
  <c r="G62" i="2"/>
  <c r="G63" i="2" s="1"/>
  <c r="F62" i="2"/>
  <c r="F63" i="2" s="1"/>
  <c r="E62" i="2"/>
  <c r="D62" i="2"/>
  <c r="D63" i="2" s="1"/>
  <c r="C62" i="2"/>
  <c r="K59" i="2"/>
  <c r="J59" i="2"/>
  <c r="I59" i="2"/>
  <c r="H59" i="2"/>
  <c r="G59" i="2"/>
  <c r="G60" i="2" s="1"/>
  <c r="F59" i="2"/>
  <c r="E59" i="2"/>
  <c r="E60" i="2" s="1"/>
  <c r="D59" i="2"/>
  <c r="C59" i="2"/>
  <c r="K36" i="2"/>
  <c r="K66" i="2" s="1"/>
  <c r="J36" i="2"/>
  <c r="J66" i="2" s="1"/>
  <c r="I36" i="2"/>
  <c r="H36" i="2"/>
  <c r="H66" i="2" s="1"/>
  <c r="G36" i="2"/>
  <c r="G66" i="2" s="1"/>
  <c r="F36" i="2"/>
  <c r="F66" i="2" s="1"/>
  <c r="E36" i="2"/>
  <c r="D36" i="2"/>
  <c r="D66" i="2" s="1"/>
  <c r="D67" i="2" s="1"/>
  <c r="C36" i="2"/>
  <c r="C66" i="2" s="1"/>
  <c r="D30" i="2"/>
  <c r="C30" i="2"/>
  <c r="C55" i="2" s="1"/>
  <c r="J63" i="2" l="1"/>
  <c r="K115" i="2"/>
  <c r="J115" i="2"/>
  <c r="K112" i="2"/>
  <c r="H30" i="2"/>
  <c r="H55" i="2" s="1"/>
  <c r="K63" i="2"/>
  <c r="H112" i="2"/>
  <c r="G30" i="2"/>
  <c r="G55" i="2" s="1"/>
  <c r="K60" i="2"/>
  <c r="H60" i="2"/>
  <c r="K121" i="2"/>
  <c r="F109" i="2"/>
  <c r="J109" i="2"/>
  <c r="G109" i="2"/>
  <c r="K109" i="2"/>
  <c r="F85" i="2"/>
  <c r="J85" i="2"/>
  <c r="G85" i="2"/>
  <c r="K85" i="2"/>
  <c r="G70" i="2"/>
  <c r="K70" i="2"/>
  <c r="F73" i="2"/>
  <c r="J73" i="2"/>
  <c r="H67" i="2"/>
  <c r="H70" i="2"/>
  <c r="G73" i="2"/>
  <c r="K73" i="2"/>
  <c r="D65" i="2"/>
  <c r="D76" i="2"/>
  <c r="F79" i="2"/>
  <c r="D88" i="2"/>
  <c r="F91" i="2"/>
  <c r="D100" i="2"/>
  <c r="F103" i="2"/>
  <c r="D112" i="2"/>
  <c r="F118" i="2"/>
  <c r="J118" i="2"/>
  <c r="E121" i="2"/>
  <c r="I121" i="2"/>
  <c r="D31" i="2"/>
  <c r="J30" i="2"/>
  <c r="D55" i="2"/>
  <c r="D56" i="2" s="1"/>
  <c r="H63" i="2"/>
  <c r="I65" i="2"/>
  <c r="H73" i="2"/>
  <c r="I76" i="2"/>
  <c r="G79" i="2"/>
  <c r="K79" i="2"/>
  <c r="H85" i="2"/>
  <c r="I88" i="2"/>
  <c r="G91" i="2"/>
  <c r="K91" i="2"/>
  <c r="H97" i="2"/>
  <c r="I100" i="2"/>
  <c r="G103" i="2"/>
  <c r="K103" i="2"/>
  <c r="H109" i="2"/>
  <c r="I112" i="2"/>
  <c r="H115" i="2"/>
  <c r="G118" i="2"/>
  <c r="K118" i="2"/>
  <c r="J121" i="2"/>
  <c r="J67" i="2"/>
  <c r="F30" i="2"/>
  <c r="F55" i="2" s="1"/>
  <c r="K30" i="2"/>
  <c r="K55" i="2" s="1"/>
  <c r="F60" i="2"/>
  <c r="J60" i="2"/>
  <c r="E63" i="2"/>
  <c r="I63" i="2"/>
  <c r="J65" i="2"/>
  <c r="F70" i="2"/>
  <c r="J70" i="2"/>
  <c r="E73" i="2"/>
  <c r="I73" i="2"/>
  <c r="J76" i="2"/>
  <c r="D79" i="2"/>
  <c r="F82" i="2"/>
  <c r="J82" i="2"/>
  <c r="E85" i="2"/>
  <c r="I85" i="2"/>
  <c r="J88" i="2"/>
  <c r="D91" i="2"/>
  <c r="F94" i="2"/>
  <c r="J94" i="2"/>
  <c r="E97" i="2"/>
  <c r="I97" i="2"/>
  <c r="J100" i="2"/>
  <c r="D103" i="2"/>
  <c r="F106" i="2"/>
  <c r="J106" i="2"/>
  <c r="E109" i="2"/>
  <c r="I109" i="2"/>
  <c r="J112" i="2"/>
  <c r="E115" i="2"/>
  <c r="I115" i="2"/>
  <c r="D118" i="2"/>
  <c r="H118" i="2"/>
  <c r="E30" i="2"/>
  <c r="E66" i="2"/>
  <c r="E67" i="2" s="1"/>
  <c r="D60" i="2"/>
  <c r="I60" i="2"/>
  <c r="G65" i="2"/>
  <c r="K65" i="2"/>
  <c r="D106" i="2"/>
  <c r="I70" i="2"/>
  <c r="G76" i="2"/>
  <c r="K76" i="2"/>
  <c r="I82" i="2"/>
  <c r="G88" i="2"/>
  <c r="K88" i="2"/>
  <c r="I94" i="2"/>
  <c r="G100" i="2"/>
  <c r="K100" i="2"/>
  <c r="I106" i="2"/>
  <c r="G112" i="2"/>
  <c r="I30" i="2"/>
  <c r="I66" i="2"/>
  <c r="I67" i="2" s="1"/>
  <c r="F65" i="2"/>
  <c r="D70" i="2"/>
  <c r="F76" i="2"/>
  <c r="D82" i="2"/>
  <c r="F88" i="2"/>
  <c r="D94" i="2"/>
  <c r="F100" i="2"/>
  <c r="F112" i="2"/>
  <c r="H56" i="2" l="1"/>
  <c r="H31" i="2"/>
  <c r="K31" i="2"/>
  <c r="F67" i="2"/>
  <c r="G67" i="2"/>
  <c r="J55" i="2"/>
  <c r="J56" i="2" s="1"/>
  <c r="J31" i="2"/>
  <c r="E31" i="2"/>
  <c r="E55" i="2"/>
  <c r="G31" i="2"/>
  <c r="I31" i="2"/>
  <c r="I55" i="2"/>
  <c r="F31" i="2"/>
  <c r="K67" i="2"/>
  <c r="E56" i="2" l="1"/>
  <c r="F56" i="2"/>
  <c r="G56" i="2"/>
  <c r="I56" i="2"/>
  <c r="K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<sst xmlns="http://schemas.openxmlformats.org/spreadsheetml/2006/main" count="397" uniqueCount="49">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</sst>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"/>
  </numFmts>
  <fonts count="14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9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3" borderId="7" xfId="0" applyNumberFormat="1" applyFont="1" applyFill="1" applyBorder="1" applyAlignment="1" applyProtection="1">
      <alignment horizontal="center" vertical="top"/>
    </xf>
    <xf numFmtId="165" fontId="8" fillId="3" borderId="8" xfId="0" applyNumberFormat="1" applyFont="1" applyFill="1" applyBorder="1" applyAlignment="1" applyProtection="1">
      <alignment horizontal="center" vertical="top"/>
    </xf>
    <xf numFmtId="165" fontId="8" fillId="3" borderId="9" xfId="0" applyNumberFormat="1" applyFont="1" applyFill="1" applyBorder="1" applyAlignment="1" applyProtection="1">
      <alignment horizontal="center" vertical="top"/>
    </xf>
    <xf numFmtId="164" fontId="8" fillId="2" borderId="7" xfId="0" applyNumberFormat="1" applyFont="1" applyFill="1" applyBorder="1" applyAlignment="1" applyProtection="1">
      <alignment horizontal="center" vertical="top"/>
    </xf>
    <xf numFmtId="164" fontId="8" fillId="2" borderId="8" xfId="0" applyNumberFormat="1" applyFont="1" applyFill="1" applyBorder="1" applyAlignment="1" applyProtection="1">
      <alignment horizontal="center" vertical="top"/>
    </xf>
    <xf numFmtId="164" fontId="8" fillId="2" borderId="9" xfId="0" applyNumberFormat="1" applyFont="1" applyFill="1" applyBorder="1" applyAlignment="1" applyProtection="1">
      <alignment horizontal="center" vertical="top"/>
    </xf>
    <xf numFmtId="0" fontId="4" fillId="4" borderId="0" xfId="0" applyFont="1" applyFill="1" applyAlignment="1" applyProtection="1">
      <alignment vertical="top"/>
    </xf>
    <xf numFmtId="0" fontId="9" fillId="5" borderId="1" xfId="0" applyFont="1" applyFill="1" applyBorder="1" applyAlignment="1" applyProtection="1">
      <alignment horizontal="left" vertical="center" wrapText="1" shrinkToFit="1"/>
    </xf>
    <xf numFmtId="0" fontId="9" fillId="5" borderId="1" xfId="0" applyFont="1" applyFill="1" applyBorder="1" applyAlignment="1" applyProtection="1">
      <alignment horizontal="center" vertical="center" wrapText="1" shrinkToFit="1"/>
    </xf>
    <xf numFmtId="165" fontId="10" fillId="5" borderId="2" xfId="0" applyNumberFormat="1" applyFont="1" applyFill="1" applyBorder="1" applyAlignment="1" applyProtection="1">
      <alignment horizontal="center" vertical="top" wrapText="1"/>
    </xf>
    <xf numFmtId="165" fontId="10" fillId="5" borderId="3" xfId="0" applyNumberFormat="1" applyFont="1" applyFill="1" applyBorder="1" applyAlignment="1" applyProtection="1">
      <alignment horizontal="center" vertical="top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165" fontId="8" fillId="3" borderId="10" xfId="0" applyNumberFormat="1" applyFont="1" applyFill="1" applyBorder="1" applyAlignment="1" applyProtection="1">
      <alignment horizontal="center" vertical="top"/>
    </xf>
    <xf numFmtId="165" fontId="8" fillId="3" borderId="11" xfId="0" applyNumberFormat="1" applyFont="1" applyFill="1" applyBorder="1" applyAlignment="1" applyProtection="1">
      <alignment horizontal="center" vertical="top"/>
    </xf>
    <xf numFmtId="165" fontId="8" fillId="3" borderId="12" xfId="0" applyNumberFormat="1" applyFont="1" applyFill="1" applyBorder="1" applyAlignment="1" applyProtection="1">
      <alignment horizontal="center" vertical="top"/>
    </xf>
    <xf numFmtId="164" fontId="8" fillId="2" borderId="10" xfId="0" applyNumberFormat="1" applyFont="1" applyFill="1" applyBorder="1" applyAlignment="1" applyProtection="1">
      <alignment horizontal="center" vertical="top"/>
    </xf>
    <xf numFmtId="164" fontId="8" fillId="2" borderId="11" xfId="0" applyNumberFormat="1" applyFont="1" applyFill="1" applyBorder="1" applyAlignment="1" applyProtection="1">
      <alignment horizontal="center" vertical="top"/>
    </xf>
    <xf numFmtId="164" fontId="8" fillId="2" borderId="12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 wrapText="1"/>
    </xf>
    <xf numFmtId="165" fontId="11" fillId="4" borderId="4" xfId="0" applyNumberFormat="1" applyFont="1" applyFill="1" applyBorder="1" applyAlignment="1" applyProtection="1">
      <alignment horizontal="center" vertical="top" wrapText="1"/>
    </xf>
    <xf numFmtId="165" fontId="11" fillId="4" borderId="2" xfId="0" applyNumberFormat="1" applyFont="1" applyFill="1" applyBorder="1" applyAlignment="1" applyProtection="1">
      <alignment horizontal="center" vertical="top" wrapText="1"/>
    </xf>
    <xf numFmtId="0" fontId="8" fillId="0" borderId="16" xfId="0" applyFont="1" applyBorder="1" applyAlignment="1" applyProtection="1">
      <alignment horizontal="left" vertical="center"/>
    </xf>
    <xf numFmtId="0" fontId="8" fillId="0" borderId="17" xfId="0" applyFont="1" applyBorder="1" applyAlignment="1" applyProtection="1">
      <alignment vertical="center"/>
    </xf>
    <xf numFmtId="0" fontId="8" fillId="0" borderId="17" xfId="0" applyFont="1" applyBorder="1" applyAlignment="1" applyProtection="1">
      <alignment horizontal="center" vertical="top"/>
    </xf>
    <xf numFmtId="0" fontId="8" fillId="0" borderId="18" xfId="0" applyFont="1" applyBorder="1" applyAlignment="1" applyProtection="1">
      <alignment horizontal="center" vertical="top"/>
    </xf>
    <xf numFmtId="0" fontId="8" fillId="0" borderId="16" xfId="0" applyFont="1" applyBorder="1" applyAlignment="1" applyProtection="1">
      <alignment horizontal="center" vertical="top"/>
    </xf>
    <xf numFmtId="0" fontId="9" fillId="5" borderId="5" xfId="0" applyFont="1" applyFill="1" applyBorder="1" applyAlignment="1" applyProtection="1">
      <alignment horizontal="left" vertical="center" wrapText="1" shrinkToFit="1"/>
    </xf>
    <xf numFmtId="0" fontId="9" fillId="5" borderId="5" xfId="0" applyFont="1" applyFill="1" applyBorder="1" applyAlignment="1" applyProtection="1">
      <alignment horizontal="center" vertical="center" wrapText="1" shrinkToFit="1"/>
    </xf>
    <xf numFmtId="165" fontId="10" fillId="5" borderId="21" xfId="0" applyNumberFormat="1" applyFont="1" applyFill="1" applyBorder="1" applyAlignment="1" applyProtection="1">
      <alignment horizontal="center" vertical="top" wrapText="1"/>
    </xf>
    <xf numFmtId="165" fontId="10" fillId="5" borderId="22" xfId="0" applyNumberFormat="1" applyFont="1" applyFill="1" applyBorder="1" applyAlignment="1" applyProtection="1">
      <alignment horizontal="center" vertical="top" wrapText="1"/>
    </xf>
    <xf numFmtId="165" fontId="11" fillId="4" borderId="23" xfId="0" applyNumberFormat="1" applyFont="1" applyFill="1" applyBorder="1" applyAlignment="1" applyProtection="1">
      <alignment horizontal="center" vertical="top" wrapText="1"/>
    </xf>
    <xf numFmtId="165" fontId="11" fillId="4" borderId="21" xfId="0" applyNumberFormat="1" applyFont="1" applyFill="1" applyBorder="1" applyAlignment="1" applyProtection="1">
      <alignment horizontal="center" vertical="top" wrapText="1"/>
    </xf>
    <xf numFmtId="37" fontId="8" fillId="7" borderId="3" xfId="0" applyNumberFormat="1" applyFont="1" applyFill="1" applyBorder="1" applyAlignment="1" applyProtection="1">
      <alignment horizontal="center" vertical="top"/>
    </xf>
    <xf numFmtId="37" fontId="8" fillId="7" borderId="4" xfId="0" applyNumberFormat="1" applyFont="1" applyFill="1" applyBorder="1" applyAlignment="1" applyProtection="1">
      <alignment horizontal="center" vertical="top"/>
    </xf>
    <xf numFmtId="37" fontId="8" fillId="7" borderId="2" xfId="0" applyNumberFormat="1" applyFont="1" applyFill="1" applyBorder="1" applyAlignment="1" applyProtection="1">
      <alignment horizontal="center" vertical="top"/>
    </xf>
    <xf numFmtId="164" fontId="4" fillId="7" borderId="3" xfId="0" applyNumberFormat="1" applyFont="1" applyFill="1" applyBorder="1" applyAlignment="1" applyProtection="1">
      <alignment horizontal="center" vertical="top"/>
    </xf>
    <xf numFmtId="164" fontId="4" fillId="7" borderId="4" xfId="0" applyNumberFormat="1" applyFont="1" applyFill="1" applyBorder="1" applyAlignment="1" applyProtection="1">
      <alignment horizontal="center" vertical="top"/>
    </xf>
    <xf numFmtId="164" fontId="4" fillId="7" borderId="2" xfId="0" applyNumberFormat="1" applyFont="1" applyFill="1" applyBorder="1" applyAlignment="1" applyProtection="1">
      <alignment horizontal="center" vertical="top"/>
    </xf>
    <xf numFmtId="164" fontId="4" fillId="7" borderId="22" xfId="0" applyNumberFormat="1" applyFont="1" applyFill="1" applyBorder="1" applyAlignment="1" applyProtection="1">
      <alignment horizontal="center" vertical="top"/>
    </xf>
    <xf numFmtId="164" fontId="4" fillId="7" borderId="23" xfId="0" applyNumberFormat="1" applyFont="1" applyFill="1" applyBorder="1" applyAlignment="1" applyProtection="1">
      <alignment horizontal="center" vertical="top"/>
    </xf>
    <xf numFmtId="164" fontId="4" fillId="7" borderId="21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3" fontId="4" fillId="8" borderId="2" xfId="0" applyNumberFormat="1" applyFont="1" applyFill="1" applyBorder="1" applyAlignment="1" applyProtection="1">
      <alignment horizontal="center" vertical="top"/>
    </xf>
    <xf numFmtId="3" fontId="4" fillId="8" borderId="3" xfId="0" applyNumberFormat="1" applyFont="1" applyFill="1" applyBorder="1" applyAlignment="1" applyProtection="1">
      <alignment horizontal="center" vertical="top"/>
    </xf>
    <xf numFmtId="3" fontId="4" fillId="8" borderId="4" xfId="0" applyNumberFormat="1" applyFont="1" applyFill="1" applyBorder="1" applyAlignment="1" applyProtection="1">
      <alignment horizontal="center" vertical="top"/>
    </xf>
    <xf numFmtId="164" fontId="4" fillId="8" borderId="21" xfId="0" applyNumberFormat="1" applyFont="1" applyFill="1" applyBorder="1" applyAlignment="1" applyProtection="1">
      <alignment horizontal="center" vertical="top"/>
    </xf>
    <xf numFmtId="164" fontId="4" fillId="8" borderId="22" xfId="0" applyNumberFormat="1" applyFont="1" applyFill="1" applyBorder="1" applyAlignment="1" applyProtection="1">
      <alignment horizontal="center" vertical="top"/>
    </xf>
    <xf numFmtId="164" fontId="4" fillId="8" borderId="23" xfId="0" applyNumberFormat="1" applyFont="1" applyFill="1" applyBorder="1" applyAlignment="1" applyProtection="1">
      <alignment horizontal="center" vertical="top"/>
    </xf>
    <xf numFmtId="4" fontId="8" fillId="3" borderId="7" xfId="0" applyNumberFormat="1" applyFont="1" applyFill="1" applyBorder="1" applyAlignment="1" applyProtection="1">
      <alignment horizontal="center" vertical="top"/>
    </xf>
    <xf numFmtId="2" fontId="3" fillId="4" borderId="20" xfId="0" applyNumberFormat="1" applyFont="1" applyFill="1" applyBorder="1" applyAlignment="1" applyProtection="1">
      <alignment horizontal="center" vertical="top"/>
    </xf>
    <xf numFmtId="0" fontId="12" fillId="6" borderId="6" xfId="0" applyFont="1" applyFill="1" applyBorder="1" applyAlignment="1" applyProtection="1">
      <alignment vertical="top" wrapText="1"/>
    </xf>
    <xf numFmtId="0" fontId="7" fillId="3" borderId="19" xfId="0" applyFont="1" applyFill="1" applyBorder="1" applyAlignment="1" applyProtection="1">
      <alignment vertical="top"/>
    </xf>
    <xf numFmtId="2" fontId="4" fillId="4" borderId="1" xfId="0" applyNumberFormat="1" applyFont="1" applyFill="1" applyBorder="1" applyAlignment="1" applyProtection="1">
      <alignment horizontal="center" vertical="top"/>
    </xf>
    <xf numFmtId="2" fontId="4" fillId="4" borderId="5" xfId="0" applyNumberFormat="1" applyFont="1" applyFill="1" applyBorder="1" applyAlignment="1" applyProtection="1">
      <alignment horizontal="center" vertical="top"/>
    </xf>
    <xf numFmtId="2" fontId="4" fillId="4" borderId="6" xfId="0" applyNumberFormat="1" applyFont="1" applyFill="1" applyBorder="1" applyAlignment="1" applyProtection="1">
      <alignment horizontal="center" vertical="top"/>
    </xf>
    <xf numFmtId="2" fontId="4" fillId="4" borderId="13" xfId="0" applyNumberFormat="1" applyFont="1" applyFill="1" applyBorder="1" applyAlignment="1" applyProtection="1">
      <alignment horizontal="center" vertical="top"/>
    </xf>
    <xf numFmtId="4" fontId="4" fillId="8" borderId="3" xfId="0" applyNumberFormat="1" applyFont="1" applyFill="1" applyBorder="1" applyAlignment="1" applyProtection="1">
      <alignment horizontal="center" vertical="top"/>
    </xf>
    <xf numFmtId="4" fontId="4" fillId="8" borderId="22" xfId="0" applyNumberFormat="1" applyFont="1" applyFill="1" applyBorder="1" applyAlignment="1" applyProtection="1">
      <alignment horizontal="center" vertical="top"/>
    </xf>
    <xf numFmtId="2" fontId="4" fillId="4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Обычный 3" xfId="1"/>
  </cellStyles>
  <dxfs count="322"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CCFFFF"/>
      </font>
      <fill>
        <patternFill patternType="solid">
          <fgColor rgb="FF993366"/>
          <bgColor rgb="FF993366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tabSelected="1" zoomScale="120" zoomScaleNormal="120" workbookViewId="0">
      <pane ySplit="3" topLeftCell="A94" activePane="bottomLeft" state="frozen"/>
      <selection pane="bottomLeft" activeCell="L33" sqref="L33:L43"/>
    </sheetView>
  </sheetViews>
  <sheetFormatPr defaultColWidth="8.125" defaultRowHeight="11.25" customHeight="1" x14ac:dyDescent="0.2"/>
  <cols>
    <col min="1" max="1" width="39.5" style="3" customWidth="1"/>
    <col min="2" max="2" width="23.125" style="4" customWidth="1"/>
    <col min="3" max="3" width="11.125" style="5" customWidth="1"/>
    <col min="4" max="4" width="10.625" style="5" customWidth="1"/>
    <col min="5" max="5" width="10.5" style="5" customWidth="1"/>
    <col min="6" max="7" width="10.875" style="5" customWidth="1"/>
    <col min="8" max="11" width="11.125" style="5" customWidth="1"/>
    <col min="12" max="12" width="31.375" style="29" customWidth="1"/>
  </cols>
  <sheetData>
    <row r="1" spans="1:12" s="1" customFormat="1" ht="11.25" customHeight="1" x14ac:dyDescent="0.2">
      <c r="A1" s="93" t="s">
        <v>2</v>
      </c>
      <c r="B1" s="101" t="s">
        <v>3</v>
      </c>
      <c r="C1" s="43" t="s">
        <v>4</v>
      </c>
      <c r="D1" s="44" t="s">
        <v>4</v>
      </c>
      <c r="E1" s="45" t="s">
        <v>5</v>
      </c>
      <c r="F1" s="96" t="s">
        <v>6</v>
      </c>
      <c r="G1" s="97"/>
      <c r="H1" s="97"/>
      <c r="I1" s="97"/>
      <c r="J1" s="97"/>
      <c r="K1" s="98"/>
      <c r="L1" s="90" t="s">
        <v>7</v>
      </c>
    </row>
    <row r="2" spans="1:12" s="1" customFormat="1" ht="11.25" customHeight="1" x14ac:dyDescent="0.2">
      <c r="A2" s="94"/>
      <c r="B2" s="102"/>
      <c r="C2" s="94">
        <v>2022</v>
      </c>
      <c r="D2" s="106">
        <v>2023</v>
      </c>
      <c r="E2" s="104">
        <v>2024</v>
      </c>
      <c r="F2" s="99">
        <v>2025</v>
      </c>
      <c r="G2" s="100"/>
      <c r="H2" s="99">
        <v>2026</v>
      </c>
      <c r="I2" s="100"/>
      <c r="J2" s="99">
        <v>2027</v>
      </c>
      <c r="K2" s="100"/>
      <c r="L2" s="91"/>
    </row>
    <row r="3" spans="1:12" s="1" customFormat="1" ht="11.25" customHeight="1" x14ac:dyDescent="0.2">
      <c r="A3" s="95"/>
      <c r="B3" s="103"/>
      <c r="C3" s="95"/>
      <c r="D3" s="107"/>
      <c r="E3" s="105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92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80"/>
    </row>
    <row r="5" spans="1:12" s="1" customFormat="1" ht="36" customHeight="1" x14ac:dyDescent="0.2">
      <c r="A5" s="34" t="s">
        <v>11</v>
      </c>
      <c r="B5" s="35" t="s">
        <v>12</v>
      </c>
      <c r="C5" s="61">
        <v>1227</v>
      </c>
      <c r="D5" s="61">
        <v>1192</v>
      </c>
      <c r="E5" s="62">
        <v>1203</v>
      </c>
      <c r="F5" s="63">
        <v>1223</v>
      </c>
      <c r="G5" s="62">
        <v>1234</v>
      </c>
      <c r="H5" s="63">
        <v>1228</v>
      </c>
      <c r="I5" s="62">
        <v>1241</v>
      </c>
      <c r="J5" s="63">
        <v>1232</v>
      </c>
      <c r="K5" s="62">
        <v>1249</v>
      </c>
      <c r="L5" s="81" t="s">
        <v>13</v>
      </c>
    </row>
    <row r="6" spans="1:12" ht="11.25" customHeight="1" x14ac:dyDescent="0.2">
      <c r="A6" s="82" t="s">
        <v>14</v>
      </c>
      <c r="B6" s="36" t="s">
        <v>15</v>
      </c>
      <c r="C6" s="61">
        <v>92.3</v>
      </c>
      <c r="D6" s="61">
        <v>97.1</v>
      </c>
      <c r="E6" s="62">
        <v>100.9</v>
      </c>
      <c r="F6" s="63">
        <v>101.7</v>
      </c>
      <c r="G6" s="62">
        <v>102.6</v>
      </c>
      <c r="H6" s="63">
        <v>100.4</v>
      </c>
      <c r="I6" s="62">
        <v>100.6</v>
      </c>
      <c r="J6" s="63">
        <v>100.3</v>
      </c>
      <c r="K6" s="62">
        <v>100.6</v>
      </c>
      <c r="L6" s="83"/>
    </row>
    <row r="7" spans="1:12" ht="11.25" customHeight="1" x14ac:dyDescent="0.2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83"/>
    </row>
    <row r="8" spans="1:12" ht="19.5" customHeight="1" x14ac:dyDescent="0.2">
      <c r="A8" s="14" t="s">
        <v>17</v>
      </c>
      <c r="B8" s="7" t="s">
        <v>12</v>
      </c>
      <c r="C8" s="64">
        <v>82</v>
      </c>
      <c r="D8" s="64">
        <v>80</v>
      </c>
      <c r="E8" s="65">
        <v>80</v>
      </c>
      <c r="F8" s="66">
        <v>80</v>
      </c>
      <c r="G8" s="65">
        <v>82</v>
      </c>
      <c r="H8" s="66">
        <v>80</v>
      </c>
      <c r="I8" s="65">
        <v>82</v>
      </c>
      <c r="J8" s="66">
        <v>80</v>
      </c>
      <c r="K8" s="65">
        <v>82</v>
      </c>
      <c r="L8" s="83"/>
    </row>
    <row r="9" spans="1:12" ht="29.25" customHeight="1" x14ac:dyDescent="0.2">
      <c r="A9" s="13" t="s">
        <v>18</v>
      </c>
      <c r="B9" s="7" t="s">
        <v>12</v>
      </c>
      <c r="C9" s="64">
        <v>73</v>
      </c>
      <c r="D9" s="64">
        <v>70</v>
      </c>
      <c r="E9" s="65">
        <v>70</v>
      </c>
      <c r="F9" s="66">
        <v>70</v>
      </c>
      <c r="G9" s="65">
        <v>71</v>
      </c>
      <c r="H9" s="66">
        <v>70</v>
      </c>
      <c r="I9" s="65">
        <v>71</v>
      </c>
      <c r="J9" s="66">
        <v>70</v>
      </c>
      <c r="K9" s="65">
        <v>71</v>
      </c>
      <c r="L9" s="83"/>
    </row>
    <row r="10" spans="1:12" ht="11.25" customHeight="1" x14ac:dyDescent="0.2">
      <c r="A10" s="13" t="s">
        <v>19</v>
      </c>
      <c r="B10" s="7" t="s">
        <v>12</v>
      </c>
      <c r="C10" s="64">
        <v>9</v>
      </c>
      <c r="D10" s="64">
        <v>10</v>
      </c>
      <c r="E10" s="65">
        <v>10</v>
      </c>
      <c r="F10" s="66">
        <v>10</v>
      </c>
      <c r="G10" s="65">
        <v>11</v>
      </c>
      <c r="H10" s="66">
        <v>10</v>
      </c>
      <c r="I10" s="65">
        <v>11</v>
      </c>
      <c r="J10" s="66">
        <v>10</v>
      </c>
      <c r="K10" s="65">
        <v>11</v>
      </c>
      <c r="L10" s="83"/>
    </row>
    <row r="11" spans="1:12" ht="11.25" customHeight="1" x14ac:dyDescent="0.2">
      <c r="A11" s="14" t="s">
        <v>20</v>
      </c>
      <c r="B11" s="7" t="s">
        <v>12</v>
      </c>
      <c r="C11" s="64">
        <v>196</v>
      </c>
      <c r="D11" s="64">
        <v>195</v>
      </c>
      <c r="E11" s="65">
        <v>195</v>
      </c>
      <c r="F11" s="66">
        <v>195</v>
      </c>
      <c r="G11" s="65">
        <v>198</v>
      </c>
      <c r="H11" s="66">
        <v>195</v>
      </c>
      <c r="I11" s="65">
        <v>198</v>
      </c>
      <c r="J11" s="66">
        <v>196</v>
      </c>
      <c r="K11" s="65">
        <v>201</v>
      </c>
      <c r="L11" s="83"/>
    </row>
    <row r="12" spans="1:12" ht="11.25" customHeight="1" x14ac:dyDescent="0.2">
      <c r="A12" s="14" t="s">
        <v>21</v>
      </c>
      <c r="B12" s="7" t="s">
        <v>12</v>
      </c>
      <c r="C12" s="64">
        <v>77</v>
      </c>
      <c r="D12" s="64">
        <v>76</v>
      </c>
      <c r="E12" s="65">
        <v>76</v>
      </c>
      <c r="F12" s="66">
        <v>76</v>
      </c>
      <c r="G12" s="65">
        <v>79</v>
      </c>
      <c r="H12" s="66">
        <v>76</v>
      </c>
      <c r="I12" s="65">
        <v>79</v>
      </c>
      <c r="J12" s="66">
        <v>77</v>
      </c>
      <c r="K12" s="65">
        <v>81</v>
      </c>
      <c r="L12" s="83"/>
    </row>
    <row r="13" spans="1:12" ht="11.25" customHeight="1" x14ac:dyDescent="0.2">
      <c r="A13" s="14" t="s">
        <v>22</v>
      </c>
      <c r="B13" s="7" t="s">
        <v>12</v>
      </c>
      <c r="C13" s="64">
        <v>63</v>
      </c>
      <c r="D13" s="64">
        <v>66</v>
      </c>
      <c r="E13" s="65">
        <v>66</v>
      </c>
      <c r="F13" s="66">
        <v>66</v>
      </c>
      <c r="G13" s="65">
        <v>66</v>
      </c>
      <c r="H13" s="66">
        <v>66</v>
      </c>
      <c r="I13" s="65">
        <v>66</v>
      </c>
      <c r="J13" s="66">
        <v>66</v>
      </c>
      <c r="K13" s="65">
        <v>67</v>
      </c>
      <c r="L13" s="83"/>
    </row>
    <row r="14" spans="1:12" ht="19.5" customHeight="1" x14ac:dyDescent="0.2">
      <c r="A14" s="14" t="s">
        <v>23</v>
      </c>
      <c r="B14" s="7" t="s">
        <v>12</v>
      </c>
      <c r="C14" s="64">
        <v>39</v>
      </c>
      <c r="D14" s="64">
        <v>41</v>
      </c>
      <c r="E14" s="65">
        <v>41</v>
      </c>
      <c r="F14" s="66">
        <v>41</v>
      </c>
      <c r="G14" s="65">
        <v>41</v>
      </c>
      <c r="H14" s="66">
        <v>41</v>
      </c>
      <c r="I14" s="65">
        <v>41</v>
      </c>
      <c r="J14" s="66">
        <v>41</v>
      </c>
      <c r="K14" s="65">
        <v>41</v>
      </c>
      <c r="L14" s="83"/>
    </row>
    <row r="15" spans="1:12" ht="29.25" customHeight="1" x14ac:dyDescent="0.2">
      <c r="A15" s="14" t="s">
        <v>24</v>
      </c>
      <c r="B15" s="7" t="s">
        <v>12</v>
      </c>
      <c r="C15" s="64">
        <v>17</v>
      </c>
      <c r="D15" s="64">
        <v>12</v>
      </c>
      <c r="E15" s="65">
        <v>12</v>
      </c>
      <c r="F15" s="66">
        <v>12</v>
      </c>
      <c r="G15" s="65">
        <v>12</v>
      </c>
      <c r="H15" s="66">
        <v>12</v>
      </c>
      <c r="I15" s="65">
        <v>12</v>
      </c>
      <c r="J15" s="66">
        <v>12</v>
      </c>
      <c r="K15" s="65">
        <v>12</v>
      </c>
      <c r="L15" s="83"/>
    </row>
    <row r="16" spans="1:12" ht="11.25" customHeight="1" x14ac:dyDescent="0.2">
      <c r="A16" s="14" t="s">
        <v>25</v>
      </c>
      <c r="B16" s="7" t="s">
        <v>12</v>
      </c>
      <c r="C16" s="64">
        <v>3</v>
      </c>
      <c r="D16" s="64">
        <v>5</v>
      </c>
      <c r="E16" s="65">
        <v>5</v>
      </c>
      <c r="F16" s="66">
        <v>5</v>
      </c>
      <c r="G16" s="65">
        <v>5</v>
      </c>
      <c r="H16" s="66">
        <v>5</v>
      </c>
      <c r="I16" s="65">
        <v>5</v>
      </c>
      <c r="J16" s="66">
        <v>5</v>
      </c>
      <c r="K16" s="65">
        <v>5</v>
      </c>
      <c r="L16" s="83"/>
    </row>
    <row r="17" spans="1:12" ht="19.5" customHeight="1" x14ac:dyDescent="0.2">
      <c r="A17" s="14" t="s">
        <v>26</v>
      </c>
      <c r="B17" s="7" t="s">
        <v>12</v>
      </c>
      <c r="C17" s="64">
        <v>125</v>
      </c>
      <c r="D17" s="64">
        <v>123</v>
      </c>
      <c r="E17" s="65">
        <v>128</v>
      </c>
      <c r="F17" s="66">
        <v>128</v>
      </c>
      <c r="G17" s="65">
        <v>129</v>
      </c>
      <c r="H17" s="66">
        <v>129</v>
      </c>
      <c r="I17" s="65">
        <v>130</v>
      </c>
      <c r="J17" s="66">
        <v>130</v>
      </c>
      <c r="K17" s="65">
        <v>131</v>
      </c>
      <c r="L17" s="83"/>
    </row>
    <row r="18" spans="1:12" ht="11.25" customHeight="1" x14ac:dyDescent="0.2">
      <c r="A18" s="14" t="s">
        <v>27</v>
      </c>
      <c r="B18" s="7" t="s">
        <v>12</v>
      </c>
      <c r="C18" s="64">
        <v>49</v>
      </c>
      <c r="D18" s="64">
        <v>48</v>
      </c>
      <c r="E18" s="65">
        <v>49</v>
      </c>
      <c r="F18" s="66">
        <v>49</v>
      </c>
      <c r="G18" s="65">
        <v>51</v>
      </c>
      <c r="H18" s="66">
        <v>50</v>
      </c>
      <c r="I18" s="65">
        <v>52</v>
      </c>
      <c r="J18" s="66">
        <v>51</v>
      </c>
      <c r="K18" s="65">
        <v>53</v>
      </c>
      <c r="L18" s="83"/>
    </row>
    <row r="19" spans="1:12" ht="19.5" customHeight="1" x14ac:dyDescent="0.2">
      <c r="A19" s="14" t="s">
        <v>28</v>
      </c>
      <c r="B19" s="7" t="s">
        <v>12</v>
      </c>
      <c r="C19" s="64">
        <v>11</v>
      </c>
      <c r="D19" s="64">
        <v>9</v>
      </c>
      <c r="E19" s="65">
        <v>10</v>
      </c>
      <c r="F19" s="66">
        <v>10</v>
      </c>
      <c r="G19" s="65">
        <v>10</v>
      </c>
      <c r="H19" s="66">
        <v>10</v>
      </c>
      <c r="I19" s="65">
        <v>10</v>
      </c>
      <c r="J19" s="66">
        <v>10</v>
      </c>
      <c r="K19" s="65">
        <v>10</v>
      </c>
      <c r="L19" s="83"/>
    </row>
    <row r="20" spans="1:12" ht="19.5" customHeight="1" x14ac:dyDescent="0.2">
      <c r="A20" s="14" t="s">
        <v>29</v>
      </c>
      <c r="B20" s="7" t="s">
        <v>12</v>
      </c>
      <c r="C20" s="64">
        <v>10</v>
      </c>
      <c r="D20" s="64">
        <v>8</v>
      </c>
      <c r="E20" s="65">
        <v>8</v>
      </c>
      <c r="F20" s="66">
        <v>8</v>
      </c>
      <c r="G20" s="65">
        <v>9</v>
      </c>
      <c r="H20" s="66">
        <v>8</v>
      </c>
      <c r="I20" s="65">
        <v>9</v>
      </c>
      <c r="J20" s="66">
        <v>8</v>
      </c>
      <c r="K20" s="65">
        <v>9</v>
      </c>
      <c r="L20" s="83"/>
    </row>
    <row r="21" spans="1:12" ht="11.25" customHeight="1" x14ac:dyDescent="0.2">
      <c r="A21" s="14" t="s">
        <v>30</v>
      </c>
      <c r="B21" s="7" t="s">
        <v>12</v>
      </c>
      <c r="C21" s="64">
        <v>14</v>
      </c>
      <c r="D21" s="64">
        <v>11</v>
      </c>
      <c r="E21" s="65">
        <v>11</v>
      </c>
      <c r="F21" s="66">
        <v>11</v>
      </c>
      <c r="G21" s="65">
        <v>11</v>
      </c>
      <c r="H21" s="66">
        <v>11</v>
      </c>
      <c r="I21" s="65">
        <v>11</v>
      </c>
      <c r="J21" s="66">
        <v>11</v>
      </c>
      <c r="K21" s="65">
        <v>11</v>
      </c>
      <c r="L21" s="83"/>
    </row>
    <row r="22" spans="1:12" ht="19.5" customHeight="1" x14ac:dyDescent="0.2">
      <c r="A22" s="14" t="s">
        <v>31</v>
      </c>
      <c r="B22" s="7" t="s">
        <v>12</v>
      </c>
      <c r="C22" s="64">
        <v>12</v>
      </c>
      <c r="D22" s="64">
        <v>12</v>
      </c>
      <c r="E22" s="65">
        <v>12</v>
      </c>
      <c r="F22" s="66">
        <v>12</v>
      </c>
      <c r="G22" s="65">
        <v>12</v>
      </c>
      <c r="H22" s="66">
        <v>12</v>
      </c>
      <c r="I22" s="65">
        <v>12</v>
      </c>
      <c r="J22" s="66">
        <v>12</v>
      </c>
      <c r="K22" s="65">
        <v>12</v>
      </c>
      <c r="L22" s="83"/>
    </row>
    <row r="23" spans="1:12" ht="19.5" customHeight="1" x14ac:dyDescent="0.2">
      <c r="A23" s="14" t="s">
        <v>32</v>
      </c>
      <c r="B23" s="7" t="s">
        <v>12</v>
      </c>
      <c r="C23" s="64">
        <v>4</v>
      </c>
      <c r="D23" s="64">
        <v>4</v>
      </c>
      <c r="E23" s="65">
        <v>4</v>
      </c>
      <c r="F23" s="66">
        <v>4</v>
      </c>
      <c r="G23" s="65">
        <v>4</v>
      </c>
      <c r="H23" s="66">
        <v>4</v>
      </c>
      <c r="I23" s="65">
        <v>4</v>
      </c>
      <c r="J23" s="66">
        <v>4</v>
      </c>
      <c r="K23" s="65">
        <v>4</v>
      </c>
      <c r="L23" s="83"/>
    </row>
    <row r="24" spans="1:12" ht="19.5" customHeight="1" x14ac:dyDescent="0.2">
      <c r="A24" s="14" t="s">
        <v>33</v>
      </c>
      <c r="B24" s="7" t="s">
        <v>12</v>
      </c>
      <c r="C24" s="64">
        <v>2</v>
      </c>
      <c r="D24" s="64">
        <v>4</v>
      </c>
      <c r="E24" s="65">
        <v>4</v>
      </c>
      <c r="F24" s="66">
        <v>4</v>
      </c>
      <c r="G24" s="65">
        <v>4</v>
      </c>
      <c r="H24" s="66">
        <v>4</v>
      </c>
      <c r="I24" s="65">
        <v>4</v>
      </c>
      <c r="J24" s="66">
        <v>4</v>
      </c>
      <c r="K24" s="65">
        <v>4</v>
      </c>
      <c r="L24" s="83"/>
    </row>
    <row r="25" spans="1:12" ht="29.25" customHeight="1" x14ac:dyDescent="0.2">
      <c r="A25" s="14" t="s">
        <v>34</v>
      </c>
      <c r="B25" s="7" t="s">
        <v>12</v>
      </c>
      <c r="C25" s="64">
        <v>226</v>
      </c>
      <c r="D25" s="64">
        <v>222</v>
      </c>
      <c r="E25" s="65">
        <v>223</v>
      </c>
      <c r="F25" s="66">
        <v>240</v>
      </c>
      <c r="G25" s="65">
        <v>240</v>
      </c>
      <c r="H25" s="66">
        <v>240</v>
      </c>
      <c r="I25" s="65">
        <v>242</v>
      </c>
      <c r="J25" s="66">
        <v>240</v>
      </c>
      <c r="K25" s="65">
        <v>244</v>
      </c>
      <c r="L25" s="83"/>
    </row>
    <row r="26" spans="1:12" ht="11.25" customHeight="1" x14ac:dyDescent="0.2">
      <c r="A26" s="14" t="s">
        <v>35</v>
      </c>
      <c r="B26" s="7" t="s">
        <v>12</v>
      </c>
      <c r="C26" s="64">
        <v>216</v>
      </c>
      <c r="D26" s="64">
        <v>201</v>
      </c>
      <c r="E26" s="65">
        <v>201</v>
      </c>
      <c r="F26" s="66">
        <v>201</v>
      </c>
      <c r="G26" s="65">
        <v>201</v>
      </c>
      <c r="H26" s="66">
        <v>201</v>
      </c>
      <c r="I26" s="65">
        <v>201</v>
      </c>
      <c r="J26" s="66">
        <v>201</v>
      </c>
      <c r="K26" s="65">
        <v>201</v>
      </c>
      <c r="L26" s="83"/>
    </row>
    <row r="27" spans="1:12" ht="19.5" customHeight="1" x14ac:dyDescent="0.2">
      <c r="A27" s="14" t="s">
        <v>36</v>
      </c>
      <c r="B27" s="7" t="s">
        <v>12</v>
      </c>
      <c r="C27" s="64">
        <v>176</v>
      </c>
      <c r="D27" s="64">
        <v>175</v>
      </c>
      <c r="E27" s="65">
        <v>177</v>
      </c>
      <c r="F27" s="66">
        <v>179</v>
      </c>
      <c r="G27" s="65">
        <v>180</v>
      </c>
      <c r="H27" s="66">
        <v>179</v>
      </c>
      <c r="I27" s="65">
        <v>180</v>
      </c>
      <c r="J27" s="66">
        <v>179</v>
      </c>
      <c r="K27" s="65">
        <v>180</v>
      </c>
      <c r="L27" s="83"/>
    </row>
    <row r="28" spans="1:12" ht="19.5" customHeight="1" x14ac:dyDescent="0.2">
      <c r="A28" s="14" t="s">
        <v>37</v>
      </c>
      <c r="B28" s="7" t="s">
        <v>12</v>
      </c>
      <c r="C28" s="64">
        <v>34</v>
      </c>
      <c r="D28" s="64">
        <v>37</v>
      </c>
      <c r="E28" s="65">
        <v>38</v>
      </c>
      <c r="F28" s="66">
        <v>39</v>
      </c>
      <c r="G28" s="65">
        <v>40</v>
      </c>
      <c r="H28" s="66">
        <v>42</v>
      </c>
      <c r="I28" s="65">
        <v>43</v>
      </c>
      <c r="J28" s="66">
        <v>43</v>
      </c>
      <c r="K28" s="65">
        <v>44</v>
      </c>
      <c r="L28" s="83"/>
    </row>
    <row r="29" spans="1:12" ht="11.25" customHeight="1" x14ac:dyDescent="0.2">
      <c r="A29" s="15" t="s">
        <v>38</v>
      </c>
      <c r="B29" s="11" t="s">
        <v>12</v>
      </c>
      <c r="C29" s="67">
        <v>67</v>
      </c>
      <c r="D29" s="67">
        <v>58</v>
      </c>
      <c r="E29" s="68">
        <v>58</v>
      </c>
      <c r="F29" s="69">
        <v>58</v>
      </c>
      <c r="G29" s="68">
        <v>58</v>
      </c>
      <c r="H29" s="69">
        <v>58</v>
      </c>
      <c r="I29" s="68">
        <v>58</v>
      </c>
      <c r="J29" s="69">
        <v>58</v>
      </c>
      <c r="K29" s="68">
        <v>58</v>
      </c>
      <c r="L29" s="84"/>
    </row>
    <row r="30" spans="1:12" s="1" customFormat="1" ht="11.25" customHeight="1" x14ac:dyDescent="0.2">
      <c r="A30" s="12" t="s">
        <v>39</v>
      </c>
      <c r="B30" s="16" t="s">
        <v>40</v>
      </c>
      <c r="C30" s="79">
        <f t="shared" ref="C30:K30" si="0">SUM(C33,C36,C41,C42,C43,C44,C45,C46,C47,C48,C49,C50,C51,C52,C53,C54)</f>
        <v>412000.47483999998</v>
      </c>
      <c r="D30" s="24">
        <f t="shared" si="0"/>
        <v>472999.98788000003</v>
      </c>
      <c r="E30" s="25">
        <f t="shared" si="0"/>
        <v>543003.98311999999</v>
      </c>
      <c r="F30" s="23">
        <f t="shared" si="0"/>
        <v>602818.37965440005</v>
      </c>
      <c r="G30" s="25">
        <f t="shared" si="0"/>
        <v>619380.19047999999</v>
      </c>
      <c r="H30" s="23">
        <f t="shared" si="0"/>
        <v>657942.48043366394</v>
      </c>
      <c r="I30" s="25">
        <f t="shared" si="0"/>
        <v>685183.12675935996</v>
      </c>
      <c r="J30" s="23">
        <f t="shared" si="0"/>
        <v>706951.65720811742</v>
      </c>
      <c r="K30" s="25">
        <f t="shared" si="0"/>
        <v>745457.7059294096</v>
      </c>
      <c r="L30" s="85"/>
    </row>
    <row r="31" spans="1:12" s="1" customFormat="1" ht="11.25" customHeight="1" x14ac:dyDescent="0.2">
      <c r="A31" s="82" t="s">
        <v>41</v>
      </c>
      <c r="B31" s="36" t="s">
        <v>15</v>
      </c>
      <c r="C31" s="70">
        <v>107.3</v>
      </c>
      <c r="D31" s="38">
        <f t="shared" ref="D31:F121" si="1">IF((ISERROR(D30/C30)),0,(D30/C30)*100)</f>
        <v>114.80568998462664</v>
      </c>
      <c r="E31" s="39">
        <f t="shared" si="1"/>
        <v>114.79999937288792</v>
      </c>
      <c r="F31" s="37">
        <f t="shared" si="1"/>
        <v>111.01546183707856</v>
      </c>
      <c r="G31" s="39">
        <f t="shared" ref="G31:K121" si="2">IF((ISERROR(G30/E30)),0,(G30/E30)*100)</f>
        <v>114.06549670614874</v>
      </c>
      <c r="H31" s="37">
        <f t="shared" si="2"/>
        <v>109.1443961630478</v>
      </c>
      <c r="I31" s="39">
        <f t="shared" si="2"/>
        <v>110.62399755283823</v>
      </c>
      <c r="J31" s="37">
        <f t="shared" si="2"/>
        <v>107.44885430442955</v>
      </c>
      <c r="K31" s="39">
        <f t="shared" si="2"/>
        <v>108.7968569008878</v>
      </c>
      <c r="L31" s="86"/>
    </row>
    <row r="32" spans="1:12" ht="11.25" customHeight="1" x14ac:dyDescent="0.2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83"/>
    </row>
    <row r="33" spans="1:12" ht="19.5" customHeight="1" x14ac:dyDescent="0.2">
      <c r="A33" s="14" t="s">
        <v>17</v>
      </c>
      <c r="B33" s="7" t="s">
        <v>40</v>
      </c>
      <c r="C33" s="70">
        <v>23372.894400000001</v>
      </c>
      <c r="D33" s="71">
        <v>24332.1204</v>
      </c>
      <c r="E33" s="72">
        <v>25528.2804</v>
      </c>
      <c r="F33" s="70">
        <v>28054</v>
      </c>
      <c r="G33" s="72">
        <v>29861</v>
      </c>
      <c r="H33" s="70">
        <v>29865</v>
      </c>
      <c r="I33" s="72">
        <v>32055</v>
      </c>
      <c r="J33" s="70">
        <v>32002</v>
      </c>
      <c r="K33" s="72">
        <v>34489</v>
      </c>
      <c r="L33" s="108"/>
    </row>
    <row r="34" spans="1:12" ht="29.25" customHeight="1" x14ac:dyDescent="0.2">
      <c r="A34" s="13" t="s">
        <v>18</v>
      </c>
      <c r="B34" s="7" t="s">
        <v>40</v>
      </c>
      <c r="C34" s="73">
        <v>21569.748</v>
      </c>
      <c r="D34" s="74">
        <v>22275.119999999999</v>
      </c>
      <c r="E34" s="75">
        <v>23219.279999999999</v>
      </c>
      <c r="F34" s="73">
        <v>25560</v>
      </c>
      <c r="G34" s="75">
        <v>26939</v>
      </c>
      <c r="H34" s="73">
        <v>27122</v>
      </c>
      <c r="I34" s="75">
        <v>28835</v>
      </c>
      <c r="J34" s="73">
        <v>28897</v>
      </c>
      <c r="K34" s="75">
        <v>30766</v>
      </c>
      <c r="L34" s="108"/>
    </row>
    <row r="35" spans="1:12" ht="11.25" customHeight="1" x14ac:dyDescent="0.2">
      <c r="A35" s="13" t="s">
        <v>19</v>
      </c>
      <c r="B35" s="7" t="s">
        <v>40</v>
      </c>
      <c r="C35" s="73">
        <v>1803.1463999999999</v>
      </c>
      <c r="D35" s="74">
        <v>2057.0003999999999</v>
      </c>
      <c r="E35" s="75">
        <v>2309.0003999999999</v>
      </c>
      <c r="F35" s="73">
        <v>2493.7204320000001</v>
      </c>
      <c r="G35" s="75">
        <v>2921.5995600000001</v>
      </c>
      <c r="H35" s="73">
        <v>2743</v>
      </c>
      <c r="I35" s="75">
        <v>3220</v>
      </c>
      <c r="J35" s="73">
        <v>3105</v>
      </c>
      <c r="K35" s="75">
        <v>3723</v>
      </c>
      <c r="L35" s="108"/>
    </row>
    <row r="36" spans="1:12" ht="11.25" customHeight="1" x14ac:dyDescent="0.2">
      <c r="A36" s="14" t="s">
        <v>20</v>
      </c>
      <c r="B36" s="7" t="s">
        <v>40</v>
      </c>
      <c r="C36" s="20">
        <f t="shared" ref="C36:K36" si="3">SUM(C37,C38,C39,C40)</f>
        <v>83176.747560000003</v>
      </c>
      <c r="D36" s="21">
        <f t="shared" si="3"/>
        <v>102298.98767999999</v>
      </c>
      <c r="E36" s="22">
        <f t="shared" si="3"/>
        <v>118586.39952000001</v>
      </c>
      <c r="F36" s="20">
        <f t="shared" si="3"/>
        <v>124013</v>
      </c>
      <c r="G36" s="22">
        <f t="shared" si="3"/>
        <v>130501.19955999999</v>
      </c>
      <c r="H36" s="20">
        <f t="shared" si="3"/>
        <v>131349.696</v>
      </c>
      <c r="I36" s="22">
        <f t="shared" si="3"/>
        <v>140870.20000000001</v>
      </c>
      <c r="J36" s="20">
        <f t="shared" si="3"/>
        <v>137772.22745599999</v>
      </c>
      <c r="K36" s="22">
        <f t="shared" si="3"/>
        <v>150768.60800000001</v>
      </c>
      <c r="L36" s="108"/>
    </row>
    <row r="37" spans="1:12" ht="11.25" customHeight="1" x14ac:dyDescent="0.2">
      <c r="A37" s="14" t="s">
        <v>21</v>
      </c>
      <c r="B37" s="7" t="s">
        <v>40</v>
      </c>
      <c r="C37" s="87">
        <v>39858.8652</v>
      </c>
      <c r="D37" s="71">
        <v>53660.9</v>
      </c>
      <c r="E37" s="72">
        <v>66337.899999999994</v>
      </c>
      <c r="F37" s="70">
        <v>67576</v>
      </c>
      <c r="G37" s="72">
        <v>73656</v>
      </c>
      <c r="H37" s="70">
        <v>71900</v>
      </c>
      <c r="I37" s="72">
        <v>79835</v>
      </c>
      <c r="J37" s="70">
        <v>75176</v>
      </c>
      <c r="K37" s="72">
        <v>85500</v>
      </c>
      <c r="L37" s="108"/>
    </row>
    <row r="38" spans="1:12" ht="11.25" customHeight="1" x14ac:dyDescent="0.2">
      <c r="A38" s="14" t="s">
        <v>22</v>
      </c>
      <c r="B38" s="7" t="s">
        <v>40</v>
      </c>
      <c r="C38" s="87">
        <v>17039.484</v>
      </c>
      <c r="D38" s="71">
        <v>20009.088</v>
      </c>
      <c r="E38" s="72">
        <v>22167.8</v>
      </c>
      <c r="F38" s="70">
        <v>24493</v>
      </c>
      <c r="G38" s="72">
        <v>24688</v>
      </c>
      <c r="H38" s="70">
        <v>25900</v>
      </c>
      <c r="I38" s="72">
        <v>26552</v>
      </c>
      <c r="J38" s="70">
        <v>27000</v>
      </c>
      <c r="K38" s="72">
        <v>28544</v>
      </c>
      <c r="L38" s="108"/>
    </row>
    <row r="39" spans="1:12" ht="19.5" customHeight="1" x14ac:dyDescent="0.2">
      <c r="A39" s="14" t="s">
        <v>23</v>
      </c>
      <c r="B39" s="7" t="s">
        <v>40</v>
      </c>
      <c r="C39" s="87">
        <v>21883.197960000001</v>
      </c>
      <c r="D39" s="71">
        <v>25185.1</v>
      </c>
      <c r="E39" s="72">
        <v>26464.699679999998</v>
      </c>
      <c r="F39" s="70">
        <v>28142.400000000001</v>
      </c>
      <c r="G39" s="72">
        <v>28324.198920000003</v>
      </c>
      <c r="H39" s="70">
        <v>29520</v>
      </c>
      <c r="I39" s="72">
        <v>30307.200000000001</v>
      </c>
      <c r="J39" s="70">
        <v>31320.720000000001</v>
      </c>
      <c r="K39" s="72">
        <v>32277.168000000001</v>
      </c>
      <c r="L39" s="108"/>
    </row>
    <row r="40" spans="1:12" ht="29.25" customHeight="1" x14ac:dyDescent="0.2">
      <c r="A40" s="14" t="s">
        <v>42</v>
      </c>
      <c r="B40" s="7" t="s">
        <v>40</v>
      </c>
      <c r="C40" s="87">
        <v>4395.2003999999997</v>
      </c>
      <c r="D40" s="71">
        <v>3443.89968</v>
      </c>
      <c r="E40" s="72">
        <v>3615.9998399999999</v>
      </c>
      <c r="F40" s="70">
        <v>3801.6</v>
      </c>
      <c r="G40" s="72">
        <v>3833.0006400000007</v>
      </c>
      <c r="H40" s="70">
        <v>4029.6959999999999</v>
      </c>
      <c r="I40" s="72">
        <v>4176</v>
      </c>
      <c r="J40" s="70">
        <v>4275.5074559999994</v>
      </c>
      <c r="K40" s="72">
        <v>4447.4399999999996</v>
      </c>
      <c r="L40" s="108"/>
    </row>
    <row r="41" spans="1:12" ht="11.25" customHeight="1" x14ac:dyDescent="0.2">
      <c r="A41" s="14" t="s">
        <v>25</v>
      </c>
      <c r="B41" s="7" t="s">
        <v>40</v>
      </c>
      <c r="C41" s="87">
        <v>942.99983999999984</v>
      </c>
      <c r="D41" s="71">
        <v>1894.3001999999997</v>
      </c>
      <c r="E41" s="72">
        <v>1969.9998000000003</v>
      </c>
      <c r="F41" s="70">
        <v>2103</v>
      </c>
      <c r="G41" s="72">
        <v>2107.9998000000005</v>
      </c>
      <c r="H41" s="70">
        <v>2229.1799999999998</v>
      </c>
      <c r="I41" s="72">
        <v>2262</v>
      </c>
      <c r="J41" s="70">
        <v>2365.1599799999995</v>
      </c>
      <c r="K41" s="72">
        <v>2409.0300000000002</v>
      </c>
      <c r="L41" s="108"/>
    </row>
    <row r="42" spans="1:12" ht="19.5" customHeight="1" x14ac:dyDescent="0.2">
      <c r="A42" s="14" t="s">
        <v>26</v>
      </c>
      <c r="B42" s="7" t="s">
        <v>40</v>
      </c>
      <c r="C42" s="87">
        <v>33192.105000000003</v>
      </c>
      <c r="D42" s="71">
        <v>39674.400000000001</v>
      </c>
      <c r="E42" s="72">
        <v>46498.2</v>
      </c>
      <c r="F42" s="70">
        <v>49178</v>
      </c>
      <c r="G42" s="72">
        <v>49920</v>
      </c>
      <c r="H42" s="70">
        <v>53994.2</v>
      </c>
      <c r="I42" s="72">
        <v>55535</v>
      </c>
      <c r="J42" s="70">
        <v>58671</v>
      </c>
      <c r="K42" s="72">
        <v>61844</v>
      </c>
      <c r="L42" s="108"/>
    </row>
    <row r="43" spans="1:12" ht="11.25" customHeight="1" x14ac:dyDescent="0.2">
      <c r="A43" s="14" t="s">
        <v>27</v>
      </c>
      <c r="B43" s="7" t="s">
        <v>40</v>
      </c>
      <c r="C43" s="87">
        <v>16289.95</v>
      </c>
      <c r="D43" s="71">
        <v>18515.3</v>
      </c>
      <c r="E43" s="72">
        <v>21000.2</v>
      </c>
      <c r="F43" s="70">
        <v>22226</v>
      </c>
      <c r="G43" s="72">
        <v>23274</v>
      </c>
      <c r="H43" s="70">
        <v>24960</v>
      </c>
      <c r="I43" s="72">
        <v>26154</v>
      </c>
      <c r="J43" s="70">
        <v>27800</v>
      </c>
      <c r="K43" s="72">
        <v>29300</v>
      </c>
      <c r="L43" s="108"/>
    </row>
    <row r="44" spans="1:12" ht="19.5" customHeight="1" x14ac:dyDescent="0.2">
      <c r="A44" s="14" t="s">
        <v>28</v>
      </c>
      <c r="B44" s="7" t="s">
        <v>40</v>
      </c>
      <c r="C44" s="87">
        <v>2058.5994000000001</v>
      </c>
      <c r="D44" s="71">
        <v>1850.0000400000001</v>
      </c>
      <c r="E44" s="72">
        <v>2355</v>
      </c>
      <c r="F44" s="70">
        <v>2543.4</v>
      </c>
      <c r="G44" s="72">
        <v>2709.9996000000001</v>
      </c>
      <c r="H44" s="70">
        <v>2696.0039999999999</v>
      </c>
      <c r="I44" s="72">
        <v>2894.2795728000001</v>
      </c>
      <c r="J44" s="70">
        <v>2860.4602440000003</v>
      </c>
      <c r="K44" s="72">
        <v>3082.4077450320005</v>
      </c>
      <c r="L44" s="83"/>
    </row>
    <row r="45" spans="1:12" ht="19.5" customHeight="1" x14ac:dyDescent="0.2">
      <c r="A45" s="14" t="s">
        <v>29</v>
      </c>
      <c r="B45" s="7" t="s">
        <v>40</v>
      </c>
      <c r="C45" s="87">
        <v>3101.75</v>
      </c>
      <c r="D45" s="71">
        <v>2917.18</v>
      </c>
      <c r="E45" s="72">
        <v>3205.9996800000004</v>
      </c>
      <c r="F45" s="70">
        <v>3462.4796544000005</v>
      </c>
      <c r="G45" s="72">
        <v>3899.2503599999995</v>
      </c>
      <c r="H45" s="70">
        <v>3670.2284336640005</v>
      </c>
      <c r="I45" s="72">
        <v>4164.3993844799998</v>
      </c>
      <c r="J45" s="70">
        <v>3894.112368117505</v>
      </c>
      <c r="K45" s="72">
        <v>4435.0853444711993</v>
      </c>
      <c r="L45" s="83"/>
    </row>
    <row r="46" spans="1:12" ht="11.25" customHeight="1" x14ac:dyDescent="0.2">
      <c r="A46" s="14" t="s">
        <v>30</v>
      </c>
      <c r="B46" s="7" t="s">
        <v>40</v>
      </c>
      <c r="C46" s="87">
        <v>5699.9</v>
      </c>
      <c r="D46" s="71">
        <v>5647.3995600000007</v>
      </c>
      <c r="E46" s="72">
        <v>5764.0004399999998</v>
      </c>
      <c r="F46" s="70">
        <v>5926.8</v>
      </c>
      <c r="G46" s="72">
        <v>5943.00036</v>
      </c>
      <c r="H46" s="70">
        <v>6282.4080000000004</v>
      </c>
      <c r="I46" s="72">
        <v>6347.1243844799992</v>
      </c>
      <c r="J46" s="70">
        <v>6665.6348880000005</v>
      </c>
      <c r="K46" s="72">
        <v>6759.6874694711996</v>
      </c>
      <c r="L46" s="83"/>
    </row>
    <row r="47" spans="1:12" ht="19.5" customHeight="1" x14ac:dyDescent="0.2">
      <c r="A47" s="14" t="s">
        <v>31</v>
      </c>
      <c r="B47" s="7" t="s">
        <v>40</v>
      </c>
      <c r="C47" s="87">
        <v>2749.89</v>
      </c>
      <c r="D47" s="71">
        <v>3359.7</v>
      </c>
      <c r="E47" s="72">
        <v>3467.0016000000005</v>
      </c>
      <c r="F47" s="70">
        <v>3614.4</v>
      </c>
      <c r="G47" s="72">
        <v>3640.0031999999997</v>
      </c>
      <c r="H47" s="70">
        <v>3831.2640000000001</v>
      </c>
      <c r="I47" s="72">
        <v>3887.5234176000004</v>
      </c>
      <c r="J47" s="70">
        <v>4064.9711039999993</v>
      </c>
      <c r="K47" s="72">
        <v>4140.2124397440002</v>
      </c>
      <c r="L47" s="83"/>
    </row>
    <row r="48" spans="1:12" ht="19.5" customHeight="1" x14ac:dyDescent="0.2">
      <c r="A48" s="14" t="s">
        <v>32</v>
      </c>
      <c r="B48" s="7" t="s">
        <v>40</v>
      </c>
      <c r="C48" s="87">
        <v>1138.24</v>
      </c>
      <c r="D48" s="71">
        <v>1242.4000000000001</v>
      </c>
      <c r="E48" s="72">
        <v>1366</v>
      </c>
      <c r="F48" s="70">
        <v>1475</v>
      </c>
      <c r="G48" s="72">
        <v>1530</v>
      </c>
      <c r="H48" s="70">
        <v>1571</v>
      </c>
      <c r="I48" s="72">
        <v>1637</v>
      </c>
      <c r="J48" s="70">
        <v>1665</v>
      </c>
      <c r="K48" s="72">
        <v>1745</v>
      </c>
      <c r="L48" s="83"/>
    </row>
    <row r="49" spans="1:12" ht="19.5" customHeight="1" x14ac:dyDescent="0.2">
      <c r="A49" s="14" t="s">
        <v>33</v>
      </c>
      <c r="B49" s="7" t="s">
        <v>40</v>
      </c>
      <c r="C49" s="87">
        <v>779.09</v>
      </c>
      <c r="D49" s="71">
        <v>1628.9</v>
      </c>
      <c r="E49" s="72">
        <v>1726.6</v>
      </c>
      <c r="F49" s="70">
        <v>1813</v>
      </c>
      <c r="G49" s="72">
        <v>1850</v>
      </c>
      <c r="H49" s="70">
        <v>1931</v>
      </c>
      <c r="I49" s="72">
        <v>1980</v>
      </c>
      <c r="J49" s="70">
        <v>2046</v>
      </c>
      <c r="K49" s="72">
        <v>2110</v>
      </c>
      <c r="L49" s="83"/>
    </row>
    <row r="50" spans="1:12" ht="29.25" customHeight="1" x14ac:dyDescent="0.2">
      <c r="A50" s="14" t="s">
        <v>34</v>
      </c>
      <c r="B50" s="7" t="s">
        <v>40</v>
      </c>
      <c r="C50" s="87">
        <v>85790.05</v>
      </c>
      <c r="D50" s="71">
        <v>98049.9</v>
      </c>
      <c r="E50" s="72">
        <v>116925.5</v>
      </c>
      <c r="F50" s="70">
        <v>144260</v>
      </c>
      <c r="G50" s="72">
        <v>146280.20000000001</v>
      </c>
      <c r="H50" s="70">
        <v>159847</v>
      </c>
      <c r="I50" s="72">
        <v>165632</v>
      </c>
      <c r="J50" s="70">
        <v>176407.2</v>
      </c>
      <c r="K50" s="72">
        <v>185153.8</v>
      </c>
      <c r="L50" s="108"/>
    </row>
    <row r="51" spans="1:12" ht="11.25" customHeight="1" x14ac:dyDescent="0.2">
      <c r="A51" s="14" t="s">
        <v>35</v>
      </c>
      <c r="B51" s="7" t="s">
        <v>40</v>
      </c>
      <c r="C51" s="87">
        <v>65281.85</v>
      </c>
      <c r="D51" s="71">
        <v>72943</v>
      </c>
      <c r="E51" s="72">
        <v>80133</v>
      </c>
      <c r="F51" s="70">
        <v>87464</v>
      </c>
      <c r="G51" s="72">
        <v>89500</v>
      </c>
      <c r="H51" s="70">
        <v>94800</v>
      </c>
      <c r="I51" s="72">
        <v>97500</v>
      </c>
      <c r="J51" s="70">
        <v>100600</v>
      </c>
      <c r="K51" s="72">
        <v>104870</v>
      </c>
      <c r="L51" s="108"/>
    </row>
    <row r="52" spans="1:12" ht="19.5" customHeight="1" x14ac:dyDescent="0.2">
      <c r="A52" s="14" t="s">
        <v>36</v>
      </c>
      <c r="B52" s="7" t="s">
        <v>40</v>
      </c>
      <c r="C52" s="87">
        <v>64416.9</v>
      </c>
      <c r="D52" s="71">
        <v>71674</v>
      </c>
      <c r="E52" s="72">
        <v>82721</v>
      </c>
      <c r="F52" s="70">
        <v>90254.9</v>
      </c>
      <c r="G52" s="72">
        <v>91300</v>
      </c>
      <c r="H52" s="70">
        <v>99700</v>
      </c>
      <c r="I52" s="72">
        <v>102098.2</v>
      </c>
      <c r="J52" s="70">
        <v>107000</v>
      </c>
      <c r="K52" s="72">
        <v>110000</v>
      </c>
      <c r="L52" s="108"/>
    </row>
    <row r="53" spans="1:12" ht="19.5" customHeight="1" x14ac:dyDescent="0.2">
      <c r="A53" s="14" t="s">
        <v>37</v>
      </c>
      <c r="B53" s="7" t="s">
        <v>40</v>
      </c>
      <c r="C53" s="87">
        <v>12055.91</v>
      </c>
      <c r="D53" s="71">
        <v>15662.4</v>
      </c>
      <c r="E53" s="72">
        <v>18358.80168</v>
      </c>
      <c r="F53" s="70">
        <v>20030.400000000001</v>
      </c>
      <c r="G53" s="72">
        <v>20613.537600000003</v>
      </c>
      <c r="H53" s="70">
        <v>23865.5</v>
      </c>
      <c r="I53" s="72">
        <v>24666.400000000001</v>
      </c>
      <c r="J53" s="70">
        <v>24837.891167999998</v>
      </c>
      <c r="K53" s="72">
        <v>25790.8749306912</v>
      </c>
      <c r="L53" s="108"/>
    </row>
    <row r="54" spans="1:12" ht="11.25" customHeight="1" x14ac:dyDescent="0.2">
      <c r="A54" s="15" t="s">
        <v>38</v>
      </c>
      <c r="B54" s="11" t="s">
        <v>40</v>
      </c>
      <c r="C54" s="88">
        <v>11953.59864</v>
      </c>
      <c r="D54" s="77">
        <v>11310</v>
      </c>
      <c r="E54" s="78">
        <v>13398</v>
      </c>
      <c r="F54" s="76">
        <v>16400</v>
      </c>
      <c r="G54" s="78">
        <v>16450</v>
      </c>
      <c r="H54" s="76">
        <v>17350</v>
      </c>
      <c r="I54" s="78">
        <v>17500</v>
      </c>
      <c r="J54" s="76">
        <v>18300</v>
      </c>
      <c r="K54" s="78">
        <v>18560</v>
      </c>
      <c r="L54" s="84"/>
    </row>
    <row r="55" spans="1:12" ht="27" customHeight="1" x14ac:dyDescent="0.2">
      <c r="A55" s="12" t="s">
        <v>43</v>
      </c>
      <c r="B55" s="16" t="s">
        <v>44</v>
      </c>
      <c r="C55" s="26">
        <f t="shared" ref="C55:K55" si="4">IF(ISERROR(C30/C5),0,(C30/C5/12)*1000)</f>
        <v>27981.559008421624</v>
      </c>
      <c r="D55" s="27">
        <f t="shared" si="4"/>
        <v>33067.672530760625</v>
      </c>
      <c r="E55" s="28">
        <f t="shared" si="4"/>
        <v>37614.573505126071</v>
      </c>
      <c r="F55" s="26">
        <f t="shared" si="4"/>
        <v>41075.114449059693</v>
      </c>
      <c r="G55" s="28">
        <f t="shared" si="4"/>
        <v>41827.403462992974</v>
      </c>
      <c r="H55" s="26">
        <f t="shared" si="4"/>
        <v>44648.648237897927</v>
      </c>
      <c r="I55" s="28">
        <f t="shared" si="4"/>
        <v>46010.148184217032</v>
      </c>
      <c r="J55" s="26">
        <f t="shared" si="4"/>
        <v>47818.699757042574</v>
      </c>
      <c r="K55" s="28">
        <f t="shared" si="4"/>
        <v>49736.969971270984</v>
      </c>
      <c r="L55" s="85"/>
    </row>
    <row r="56" spans="1:12" ht="11.25" customHeight="1" x14ac:dyDescent="0.2">
      <c r="A56" s="82" t="s">
        <v>45</v>
      </c>
      <c r="B56" s="36" t="s">
        <v>15</v>
      </c>
      <c r="C56" s="70">
        <v>116.2</v>
      </c>
      <c r="D56" s="41">
        <f t="shared" si="1"/>
        <v>118.1766624254504</v>
      </c>
      <c r="E56" s="42">
        <f t="shared" si="1"/>
        <v>113.75029031794048</v>
      </c>
      <c r="F56" s="40">
        <f t="shared" si="1"/>
        <v>109.20000048242477</v>
      </c>
      <c r="G56" s="42">
        <f t="shared" si="2"/>
        <v>111.1999939525907</v>
      </c>
      <c r="H56" s="40">
        <f t="shared" si="2"/>
        <v>108.69999715586927</v>
      </c>
      <c r="I56" s="42">
        <f t="shared" si="2"/>
        <v>110.0000104594701</v>
      </c>
      <c r="J56" s="40">
        <f t="shared" si="2"/>
        <v>107.09999438785674</v>
      </c>
      <c r="K56" s="42">
        <f t="shared" si="2"/>
        <v>108.09999953082605</v>
      </c>
      <c r="L56" s="86"/>
    </row>
    <row r="57" spans="1:12" s="6" customFormat="1" ht="28.5" customHeight="1" x14ac:dyDescent="0.2">
      <c r="A57" s="30" t="s">
        <v>46</v>
      </c>
      <c r="B57" s="31" t="s">
        <v>44</v>
      </c>
      <c r="C57" s="32">
        <v>30167.1</v>
      </c>
      <c r="D57" s="33">
        <v>34858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86"/>
    </row>
    <row r="58" spans="1:12" ht="11.25" customHeight="1" x14ac:dyDescent="0.2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86"/>
    </row>
    <row r="59" spans="1:12" ht="19.5" customHeight="1" x14ac:dyDescent="0.2">
      <c r="A59" s="14" t="s">
        <v>17</v>
      </c>
      <c r="B59" s="7" t="s">
        <v>44</v>
      </c>
      <c r="C59" s="8">
        <f t="shared" ref="C59:K59" si="5">IF(ISERROR(C33/C8),0,(C33/C8/12)*1000)</f>
        <v>23752.941463414634</v>
      </c>
      <c r="D59" s="9">
        <f t="shared" si="5"/>
        <v>25345.958749999998</v>
      </c>
      <c r="E59" s="10">
        <f t="shared" si="5"/>
        <v>26591.958750000002</v>
      </c>
      <c r="F59" s="8">
        <f t="shared" si="5"/>
        <v>29222.916666666668</v>
      </c>
      <c r="G59" s="10">
        <f t="shared" si="5"/>
        <v>30346.544715447155</v>
      </c>
      <c r="H59" s="8">
        <f t="shared" si="5"/>
        <v>31109.375</v>
      </c>
      <c r="I59" s="10">
        <f t="shared" si="5"/>
        <v>32576.219512195123</v>
      </c>
      <c r="J59" s="8">
        <f t="shared" si="5"/>
        <v>33335.416666666664</v>
      </c>
      <c r="K59" s="10">
        <f t="shared" si="5"/>
        <v>35049.796747967484</v>
      </c>
      <c r="L59" s="86"/>
    </row>
    <row r="60" spans="1:12" ht="11.25" customHeight="1" x14ac:dyDescent="0.2">
      <c r="A60" s="14" t="s">
        <v>45</v>
      </c>
      <c r="B60" s="7" t="s">
        <v>15</v>
      </c>
      <c r="C60" s="70">
        <v>122.5</v>
      </c>
      <c r="D60" s="9">
        <f t="shared" si="1"/>
        <v>106.70661058563631</v>
      </c>
      <c r="E60" s="10">
        <f t="shared" si="1"/>
        <v>104.91597107171968</v>
      </c>
      <c r="F60" s="8">
        <f t="shared" si="1"/>
        <v>109.89381016043683</v>
      </c>
      <c r="G60" s="10">
        <f t="shared" si="2"/>
        <v>114.11925311988216</v>
      </c>
      <c r="H60" s="8">
        <f t="shared" si="2"/>
        <v>106.45540742853068</v>
      </c>
      <c r="I60" s="10">
        <f t="shared" si="2"/>
        <v>107.34737617628345</v>
      </c>
      <c r="J60" s="8">
        <f t="shared" si="2"/>
        <v>107.1555332328813</v>
      </c>
      <c r="K60" s="10">
        <f t="shared" si="2"/>
        <v>107.59319918889409</v>
      </c>
      <c r="L60" s="86"/>
    </row>
    <row r="61" spans="1:12" s="6" customFormat="1" ht="28.5" customHeight="1" x14ac:dyDescent="0.2">
      <c r="A61" s="30" t="s">
        <v>46</v>
      </c>
      <c r="B61" s="31" t="s">
        <v>44</v>
      </c>
      <c r="C61" s="32">
        <v>37716.699999999997</v>
      </c>
      <c r="D61" s="33">
        <v>43991.7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86"/>
    </row>
    <row r="62" spans="1:12" ht="29.25" customHeight="1" x14ac:dyDescent="0.2">
      <c r="A62" s="13" t="s">
        <v>18</v>
      </c>
      <c r="B62" s="7" t="s">
        <v>44</v>
      </c>
      <c r="C62" s="8">
        <f t="shared" ref="C62:K62" si="6">IF(ISERROR(C34/C9),0,(C34/C9/12)*1000)</f>
        <v>24623</v>
      </c>
      <c r="D62" s="9">
        <f t="shared" si="6"/>
        <v>26518</v>
      </c>
      <c r="E62" s="10">
        <f t="shared" si="6"/>
        <v>27642</v>
      </c>
      <c r="F62" s="8">
        <f t="shared" si="6"/>
        <v>30428.571428571431</v>
      </c>
      <c r="G62" s="10">
        <f t="shared" si="6"/>
        <v>31618.544600938963</v>
      </c>
      <c r="H62" s="8">
        <f t="shared" si="6"/>
        <v>32288.095238095237</v>
      </c>
      <c r="I62" s="10">
        <f t="shared" si="6"/>
        <v>33843.896713615024</v>
      </c>
      <c r="J62" s="8">
        <f t="shared" si="6"/>
        <v>34401.190476190473</v>
      </c>
      <c r="K62" s="10">
        <f t="shared" si="6"/>
        <v>36110.328638497653</v>
      </c>
      <c r="L62" s="86"/>
    </row>
    <row r="63" spans="1:12" ht="11.25" customHeight="1" x14ac:dyDescent="0.2">
      <c r="A63" s="14" t="s">
        <v>48</v>
      </c>
      <c r="B63" s="7" t="s">
        <v>15</v>
      </c>
      <c r="C63" s="70">
        <v>122.5</v>
      </c>
      <c r="D63" s="9">
        <f t="shared" si="1"/>
        <v>107.69605653251027</v>
      </c>
      <c r="E63" s="10">
        <f t="shared" si="1"/>
        <v>104.23863036428087</v>
      </c>
      <c r="F63" s="8">
        <f t="shared" si="1"/>
        <v>110.08093274210053</v>
      </c>
      <c r="G63" s="10">
        <f t="shared" si="2"/>
        <v>114.38587873865482</v>
      </c>
      <c r="H63" s="8">
        <f t="shared" si="2"/>
        <v>106.11111111111109</v>
      </c>
      <c r="I63" s="10">
        <f t="shared" si="2"/>
        <v>107.03812316715545</v>
      </c>
      <c r="J63" s="8">
        <f t="shared" si="2"/>
        <v>106.54450261780104</v>
      </c>
      <c r="K63" s="10">
        <f t="shared" si="2"/>
        <v>106.69672273279001</v>
      </c>
      <c r="L63" s="86"/>
    </row>
    <row r="64" spans="1:12" ht="11.25" customHeight="1" x14ac:dyDescent="0.2">
      <c r="A64" s="13" t="s">
        <v>19</v>
      </c>
      <c r="B64" s="7" t="s">
        <v>44</v>
      </c>
      <c r="C64" s="8">
        <f t="shared" ref="C64:K64" si="7">IF(ISERROR(C35/C10),0,(C35/C10/12)*1000)</f>
        <v>16695.8</v>
      </c>
      <c r="D64" s="9">
        <f t="shared" si="7"/>
        <v>17141.670000000002</v>
      </c>
      <c r="E64" s="10">
        <f t="shared" si="7"/>
        <v>19241.669999999998</v>
      </c>
      <c r="F64" s="8">
        <f t="shared" si="7"/>
        <v>20781.0036</v>
      </c>
      <c r="G64" s="10">
        <f t="shared" si="7"/>
        <v>22133.33</v>
      </c>
      <c r="H64" s="8">
        <f t="shared" si="7"/>
        <v>22858.333333333336</v>
      </c>
      <c r="I64" s="10">
        <f t="shared" si="7"/>
        <v>24393.939393939396</v>
      </c>
      <c r="J64" s="8">
        <f t="shared" si="7"/>
        <v>25875</v>
      </c>
      <c r="K64" s="10">
        <f t="shared" si="7"/>
        <v>28204.545454545452</v>
      </c>
      <c r="L64" s="86"/>
    </row>
    <row r="65" spans="1:12" ht="11.25" customHeight="1" x14ac:dyDescent="0.2">
      <c r="A65" s="14" t="s">
        <v>48</v>
      </c>
      <c r="B65" s="7" t="s">
        <v>15</v>
      </c>
      <c r="C65" s="70">
        <v>122.5</v>
      </c>
      <c r="D65" s="9">
        <f t="shared" si="1"/>
        <v>102.67055187532195</v>
      </c>
      <c r="E65" s="10">
        <f t="shared" si="1"/>
        <v>112.25084837124967</v>
      </c>
      <c r="F65" s="8">
        <f t="shared" si="1"/>
        <v>108</v>
      </c>
      <c r="G65" s="10">
        <f t="shared" si="2"/>
        <v>115.02811346416399</v>
      </c>
      <c r="H65" s="8">
        <f t="shared" si="2"/>
        <v>109.99629167733427</v>
      </c>
      <c r="I65" s="10">
        <f t="shared" si="2"/>
        <v>110.21359819755723</v>
      </c>
      <c r="J65" s="8">
        <f t="shared" si="2"/>
        <v>113.19722931097338</v>
      </c>
      <c r="K65" s="10">
        <f t="shared" si="2"/>
        <v>115.62111801242234</v>
      </c>
      <c r="L65" s="86"/>
    </row>
    <row r="66" spans="1:12" ht="11.25" customHeight="1" x14ac:dyDescent="0.2">
      <c r="A66" s="14" t="s">
        <v>20</v>
      </c>
      <c r="B66" s="7" t="s">
        <v>44</v>
      </c>
      <c r="C66" s="8">
        <f t="shared" ref="C66:K66" si="8">IF(ISERROR(C36/C11),0,(C36/C11/12)*1000)</f>
        <v>35364.263418367351</v>
      </c>
      <c r="D66" s="9">
        <f t="shared" si="8"/>
        <v>43717.516102564099</v>
      </c>
      <c r="E66" s="10">
        <f t="shared" si="8"/>
        <v>50677.948512820512</v>
      </c>
      <c r="F66" s="8">
        <f t="shared" si="8"/>
        <v>52997.00854700854</v>
      </c>
      <c r="G66" s="10">
        <f t="shared" si="8"/>
        <v>54924.747289562285</v>
      </c>
      <c r="H66" s="8">
        <f t="shared" si="8"/>
        <v>56132.34871794872</v>
      </c>
      <c r="I66" s="10">
        <f t="shared" si="8"/>
        <v>59288.804713804726</v>
      </c>
      <c r="J66" s="8">
        <f t="shared" si="8"/>
        <v>58576.627319727893</v>
      </c>
      <c r="K66" s="10">
        <f t="shared" si="8"/>
        <v>62507.714759535651</v>
      </c>
      <c r="L66" s="86"/>
    </row>
    <row r="67" spans="1:12" ht="11.25" customHeight="1" x14ac:dyDescent="0.2">
      <c r="A67" s="14" t="s">
        <v>45</v>
      </c>
      <c r="B67" s="7" t="s">
        <v>15</v>
      </c>
      <c r="C67" s="70">
        <v>121.5</v>
      </c>
      <c r="D67" s="9">
        <f t="shared" si="1"/>
        <v>123.62060418274756</v>
      </c>
      <c r="E67" s="10">
        <f t="shared" si="1"/>
        <v>115.92138124665361</v>
      </c>
      <c r="F67" s="8">
        <f t="shared" si="1"/>
        <v>104.57607322759198</v>
      </c>
      <c r="G67" s="10">
        <f t="shared" si="2"/>
        <v>108.37997373880953</v>
      </c>
      <c r="H67" s="8">
        <f t="shared" si="2"/>
        <v>105.91607008942611</v>
      </c>
      <c r="I67" s="10">
        <f t="shared" si="2"/>
        <v>107.94552117142244</v>
      </c>
      <c r="J67" s="8">
        <f t="shared" si="2"/>
        <v>104.35449194200135</v>
      </c>
      <c r="K67" s="10">
        <f t="shared" si="2"/>
        <v>105.42920381220206</v>
      </c>
      <c r="L67" s="86"/>
    </row>
    <row r="68" spans="1:12" s="6" customFormat="1" ht="28.5" customHeight="1" x14ac:dyDescent="0.2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86"/>
    </row>
    <row r="69" spans="1:12" ht="11.25" customHeight="1" x14ac:dyDescent="0.2">
      <c r="A69" s="14" t="s">
        <v>21</v>
      </c>
      <c r="B69" s="7" t="s">
        <v>44</v>
      </c>
      <c r="C69" s="8">
        <f t="shared" ref="C69:K69" si="9">IF(ISERROR(C37/C12),0,(C37/C12/12)*1000)</f>
        <v>43137.3</v>
      </c>
      <c r="D69" s="9">
        <f t="shared" si="9"/>
        <v>58838.706140350871</v>
      </c>
      <c r="E69" s="10">
        <f t="shared" si="9"/>
        <v>72738.925438596489</v>
      </c>
      <c r="F69" s="8">
        <f t="shared" si="9"/>
        <v>74096.491228070183</v>
      </c>
      <c r="G69" s="10">
        <f t="shared" si="9"/>
        <v>77696.202531645569</v>
      </c>
      <c r="H69" s="8">
        <f t="shared" si="9"/>
        <v>78837.719298245618</v>
      </c>
      <c r="I69" s="10">
        <f t="shared" si="9"/>
        <v>84214.135021097056</v>
      </c>
      <c r="J69" s="8">
        <f t="shared" si="9"/>
        <v>81359.30735930735</v>
      </c>
      <c r="K69" s="10">
        <f t="shared" si="9"/>
        <v>87962.962962962978</v>
      </c>
      <c r="L69" s="86"/>
    </row>
    <row r="70" spans="1:12" ht="11.25" customHeight="1" x14ac:dyDescent="0.2">
      <c r="A70" s="14" t="s">
        <v>45</v>
      </c>
      <c r="B70" s="7" t="s">
        <v>15</v>
      </c>
      <c r="C70" s="70">
        <v>121.2</v>
      </c>
      <c r="D70" s="9">
        <f t="shared" si="1"/>
        <v>136.39867618128827</v>
      </c>
      <c r="E70" s="10">
        <f t="shared" si="1"/>
        <v>123.62427763977124</v>
      </c>
      <c r="F70" s="8">
        <f t="shared" si="1"/>
        <v>101.86635392437809</v>
      </c>
      <c r="G70" s="10">
        <f t="shared" si="2"/>
        <v>106.81516404477796</v>
      </c>
      <c r="H70" s="8">
        <f t="shared" si="2"/>
        <v>106.39872143956435</v>
      </c>
      <c r="I70" s="10">
        <f t="shared" si="2"/>
        <v>108.38899750190075</v>
      </c>
      <c r="J70" s="8">
        <f t="shared" si="2"/>
        <v>103.19845384101293</v>
      </c>
      <c r="K70" s="10">
        <f t="shared" si="2"/>
        <v>104.45154241734689</v>
      </c>
      <c r="L70" s="86"/>
    </row>
    <row r="71" spans="1:12" s="6" customFormat="1" ht="28.5" customHeight="1" x14ac:dyDescent="0.2">
      <c r="A71" s="30" t="s">
        <v>46</v>
      </c>
      <c r="B71" s="31" t="s">
        <v>44</v>
      </c>
      <c r="C71" s="32">
        <v>0</v>
      </c>
      <c r="D71" s="33">
        <v>0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86"/>
    </row>
    <row r="72" spans="1:12" ht="11.25" customHeight="1" x14ac:dyDescent="0.2">
      <c r="A72" s="14" t="s">
        <v>22</v>
      </c>
      <c r="B72" s="7" t="s">
        <v>44</v>
      </c>
      <c r="C72" s="8">
        <f t="shared" ref="C72:K72" si="10">IF(ISERROR(C38/C13),0,(C38/C13/12)*1000)</f>
        <v>22539</v>
      </c>
      <c r="D72" s="9">
        <f t="shared" si="10"/>
        <v>25264</v>
      </c>
      <c r="E72" s="10">
        <f t="shared" si="10"/>
        <v>27989.646464646466</v>
      </c>
      <c r="F72" s="8">
        <f t="shared" si="10"/>
        <v>30925.505050505053</v>
      </c>
      <c r="G72" s="10">
        <f t="shared" si="10"/>
        <v>31171.717171717173</v>
      </c>
      <c r="H72" s="8">
        <f t="shared" si="10"/>
        <v>32702.020202020201</v>
      </c>
      <c r="I72" s="10">
        <f t="shared" si="10"/>
        <v>33525.252525252523</v>
      </c>
      <c r="J72" s="8">
        <f t="shared" si="10"/>
        <v>34090.909090909088</v>
      </c>
      <c r="K72" s="10">
        <f t="shared" si="10"/>
        <v>35502.487562189053</v>
      </c>
      <c r="L72" s="86"/>
    </row>
    <row r="73" spans="1:12" ht="11.25" customHeight="1" x14ac:dyDescent="0.2">
      <c r="A73" s="14" t="s">
        <v>45</v>
      </c>
      <c r="B73" s="7" t="s">
        <v>15</v>
      </c>
      <c r="C73" s="70">
        <v>116.4</v>
      </c>
      <c r="D73" s="9">
        <f t="shared" si="1"/>
        <v>112.09015484271707</v>
      </c>
      <c r="E73" s="10">
        <f t="shared" si="1"/>
        <v>110.78865763397113</v>
      </c>
      <c r="F73" s="8">
        <f t="shared" si="1"/>
        <v>110.48908777596334</v>
      </c>
      <c r="G73" s="10">
        <f t="shared" si="2"/>
        <v>111.36874204927869</v>
      </c>
      <c r="H73" s="8">
        <f t="shared" si="2"/>
        <v>105.7444984281223</v>
      </c>
      <c r="I73" s="10">
        <f t="shared" si="2"/>
        <v>107.55022683084898</v>
      </c>
      <c r="J73" s="8">
        <f t="shared" si="2"/>
        <v>104.24710424710423</v>
      </c>
      <c r="K73" s="10">
        <f t="shared" si="2"/>
        <v>105.89774837772572</v>
      </c>
      <c r="L73" s="86"/>
    </row>
    <row r="74" spans="1:12" s="6" customFormat="1" ht="28.5" customHeight="1" x14ac:dyDescent="0.2">
      <c r="A74" s="30" t="s">
        <v>46</v>
      </c>
      <c r="B74" s="31" t="s">
        <v>44</v>
      </c>
      <c r="C74" s="32">
        <v>47572.2</v>
      </c>
      <c r="D74" s="33">
        <v>51477.8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86"/>
    </row>
    <row r="75" spans="1:12" ht="19.5" customHeight="1" x14ac:dyDescent="0.2">
      <c r="A75" s="14" t="s">
        <v>23</v>
      </c>
      <c r="B75" s="7" t="s">
        <v>44</v>
      </c>
      <c r="C75" s="8">
        <f t="shared" ref="C75:K75" si="11">IF(ISERROR(C39/C14),0,(C39/C14/12)*1000)</f>
        <v>46758.970000000008</v>
      </c>
      <c r="D75" s="9">
        <f t="shared" si="11"/>
        <v>51189.227642276419</v>
      </c>
      <c r="E75" s="10">
        <f t="shared" si="11"/>
        <v>53790.04</v>
      </c>
      <c r="F75" s="8">
        <f t="shared" si="11"/>
        <v>57200.000000000007</v>
      </c>
      <c r="G75" s="10">
        <f t="shared" si="11"/>
        <v>57569.510000000009</v>
      </c>
      <c r="H75" s="8">
        <f t="shared" si="11"/>
        <v>60000</v>
      </c>
      <c r="I75" s="10">
        <f t="shared" si="11"/>
        <v>61600</v>
      </c>
      <c r="J75" s="8">
        <f t="shared" si="11"/>
        <v>63660.000000000007</v>
      </c>
      <c r="K75" s="10">
        <f t="shared" si="11"/>
        <v>65604</v>
      </c>
      <c r="L75" s="86"/>
    </row>
    <row r="76" spans="1:12" ht="11.25" customHeight="1" x14ac:dyDescent="0.2">
      <c r="A76" s="14" t="s">
        <v>45</v>
      </c>
      <c r="B76" s="7" t="s">
        <v>15</v>
      </c>
      <c r="C76" s="70">
        <v>118.6</v>
      </c>
      <c r="D76" s="9">
        <f t="shared" si="1"/>
        <v>109.47466901490004</v>
      </c>
      <c r="E76" s="10">
        <f t="shared" si="1"/>
        <v>105.08078062028741</v>
      </c>
      <c r="F76" s="8">
        <f t="shared" si="1"/>
        <v>106.33938922521718</v>
      </c>
      <c r="G76" s="10">
        <f t="shared" si="2"/>
        <v>107.02633796145162</v>
      </c>
      <c r="H76" s="8">
        <f t="shared" si="2"/>
        <v>104.89510489510488</v>
      </c>
      <c r="I76" s="10">
        <f t="shared" si="2"/>
        <v>107.00108442819818</v>
      </c>
      <c r="J76" s="8">
        <f t="shared" si="2"/>
        <v>106.10000000000002</v>
      </c>
      <c r="K76" s="10">
        <f t="shared" si="2"/>
        <v>106.5</v>
      </c>
      <c r="L76" s="86"/>
    </row>
    <row r="77" spans="1:12" s="6" customFormat="1" ht="28.5" customHeight="1" x14ac:dyDescent="0.2">
      <c r="A77" s="30" t="s">
        <v>46</v>
      </c>
      <c r="B77" s="31" t="s">
        <v>44</v>
      </c>
      <c r="C77" s="32">
        <v>38723.699999999997</v>
      </c>
      <c r="D77" s="33">
        <v>51189.2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86"/>
    </row>
    <row r="78" spans="1:12" ht="29.25" customHeight="1" x14ac:dyDescent="0.2">
      <c r="A78" s="14" t="s">
        <v>42</v>
      </c>
      <c r="B78" s="7" t="s">
        <v>44</v>
      </c>
      <c r="C78" s="8">
        <f t="shared" ref="C78:K78" si="12">IF(ISERROR(C40/C15),0,(C40/C15/12)*1000)</f>
        <v>21545.100000000002</v>
      </c>
      <c r="D78" s="9">
        <f t="shared" si="12"/>
        <v>23915.97</v>
      </c>
      <c r="E78" s="10">
        <f t="shared" si="12"/>
        <v>25111.11</v>
      </c>
      <c r="F78" s="8">
        <f t="shared" si="12"/>
        <v>26400.000000000004</v>
      </c>
      <c r="G78" s="10">
        <f t="shared" si="12"/>
        <v>26618.060000000005</v>
      </c>
      <c r="H78" s="8">
        <f t="shared" si="12"/>
        <v>27984</v>
      </c>
      <c r="I78" s="10">
        <f t="shared" si="12"/>
        <v>29000</v>
      </c>
      <c r="J78" s="8">
        <f t="shared" si="12"/>
        <v>29691.023999999994</v>
      </c>
      <c r="K78" s="10">
        <f t="shared" si="12"/>
        <v>30884.999999999993</v>
      </c>
      <c r="L78" s="86"/>
    </row>
    <row r="79" spans="1:12" ht="11.25" customHeight="1" x14ac:dyDescent="0.2">
      <c r="A79" s="14" t="s">
        <v>45</v>
      </c>
      <c r="B79" s="7" t="s">
        <v>15</v>
      </c>
      <c r="C79" s="70">
        <v>109.7</v>
      </c>
      <c r="D79" s="9">
        <f t="shared" si="1"/>
        <v>111.00421905676929</v>
      </c>
      <c r="E79" s="10">
        <f t="shared" si="1"/>
        <v>104.99724660969218</v>
      </c>
      <c r="F79" s="8">
        <f t="shared" si="1"/>
        <v>105.13274801472336</v>
      </c>
      <c r="G79" s="10">
        <f t="shared" si="2"/>
        <v>106.00112858412074</v>
      </c>
      <c r="H79" s="8">
        <f t="shared" si="2"/>
        <v>105.99999999999999</v>
      </c>
      <c r="I79" s="10">
        <f t="shared" si="2"/>
        <v>108.94858603519563</v>
      </c>
      <c r="J79" s="8">
        <f t="shared" si="2"/>
        <v>106.09999999999997</v>
      </c>
      <c r="K79" s="10">
        <f t="shared" si="2"/>
        <v>106.49999999999997</v>
      </c>
      <c r="L79" s="86"/>
    </row>
    <row r="80" spans="1:12" s="6" customFormat="1" ht="28.5" customHeight="1" x14ac:dyDescent="0.2">
      <c r="A80" s="30" t="s">
        <v>46</v>
      </c>
      <c r="B80" s="31" t="s">
        <v>44</v>
      </c>
      <c r="C80" s="32">
        <v>0</v>
      </c>
      <c r="D80" s="33">
        <v>23915.5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86"/>
    </row>
    <row r="81" spans="1:12" ht="11.25" customHeight="1" x14ac:dyDescent="0.2">
      <c r="A81" s="14" t="s">
        <v>25</v>
      </c>
      <c r="B81" s="7" t="s">
        <v>44</v>
      </c>
      <c r="C81" s="8">
        <f t="shared" ref="C81:K81" si="13">IF(ISERROR(C41/C16),0,(C41/C16/12)*1000)</f>
        <v>26194.439999999995</v>
      </c>
      <c r="D81" s="9">
        <f t="shared" si="13"/>
        <v>31571.669999999995</v>
      </c>
      <c r="E81" s="10">
        <f t="shared" si="13"/>
        <v>32833.33</v>
      </c>
      <c r="F81" s="8">
        <f t="shared" si="13"/>
        <v>35050.000000000007</v>
      </c>
      <c r="G81" s="10">
        <f t="shared" si="13"/>
        <v>35133.330000000009</v>
      </c>
      <c r="H81" s="8">
        <f t="shared" si="13"/>
        <v>37153</v>
      </c>
      <c r="I81" s="10">
        <f t="shared" si="13"/>
        <v>37699.999999999993</v>
      </c>
      <c r="J81" s="8">
        <f t="shared" si="13"/>
        <v>39419.332999999984</v>
      </c>
      <c r="K81" s="10">
        <f t="shared" si="13"/>
        <v>40150.5</v>
      </c>
      <c r="L81" s="86"/>
    </row>
    <row r="82" spans="1:12" ht="11.25" customHeight="1" x14ac:dyDescent="0.2">
      <c r="A82" s="14" t="s">
        <v>45</v>
      </c>
      <c r="B82" s="7" t="s">
        <v>15</v>
      </c>
      <c r="C82" s="70">
        <v>179.7</v>
      </c>
      <c r="D82" s="9">
        <f t="shared" si="1"/>
        <v>120.52813497826256</v>
      </c>
      <c r="E82" s="10">
        <f t="shared" si="1"/>
        <v>103.99617758579134</v>
      </c>
      <c r="F82" s="8">
        <f t="shared" si="1"/>
        <v>106.75127987322639</v>
      </c>
      <c r="G82" s="10">
        <f t="shared" si="2"/>
        <v>107.00507685330732</v>
      </c>
      <c r="H82" s="8">
        <f t="shared" si="2"/>
        <v>105.99999999999999</v>
      </c>
      <c r="I82" s="10">
        <f t="shared" si="2"/>
        <v>107.30551302708848</v>
      </c>
      <c r="J82" s="8">
        <f t="shared" si="2"/>
        <v>106.09999999999995</v>
      </c>
      <c r="K82" s="10">
        <f t="shared" si="2"/>
        <v>106.50000000000001</v>
      </c>
      <c r="L82" s="86"/>
    </row>
    <row r="83" spans="1:12" s="6" customFormat="1" ht="28.5" customHeight="1" x14ac:dyDescent="0.2">
      <c r="A83" s="30" t="s">
        <v>46</v>
      </c>
      <c r="B83" s="31" t="s">
        <v>44</v>
      </c>
      <c r="C83" s="32">
        <v>0</v>
      </c>
      <c r="D83" s="33">
        <v>0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86"/>
    </row>
    <row r="84" spans="1:12" ht="19.5" customHeight="1" x14ac:dyDescent="0.2">
      <c r="A84" s="14" t="s">
        <v>26</v>
      </c>
      <c r="B84" s="7" t="s">
        <v>44</v>
      </c>
      <c r="C84" s="8">
        <f t="shared" ref="C84:K84" si="14">IF(ISERROR(C42/C17),0,(C42/C17/12)*1000)</f>
        <v>22128.070000000003</v>
      </c>
      <c r="D84" s="9">
        <f t="shared" si="14"/>
        <v>26879.674796747968</v>
      </c>
      <c r="E84" s="10">
        <f t="shared" si="14"/>
        <v>30272.265625</v>
      </c>
      <c r="F84" s="8">
        <f t="shared" si="14"/>
        <v>32016.927083333336</v>
      </c>
      <c r="G84" s="10">
        <f t="shared" si="14"/>
        <v>32248.062015503878</v>
      </c>
      <c r="H84" s="8">
        <f t="shared" si="14"/>
        <v>34879.974160206715</v>
      </c>
      <c r="I84" s="10">
        <f t="shared" si="14"/>
        <v>35599.358974358969</v>
      </c>
      <c r="J84" s="8">
        <f t="shared" si="14"/>
        <v>37609.61538461539</v>
      </c>
      <c r="K84" s="10">
        <f t="shared" si="14"/>
        <v>39340.966921119594</v>
      </c>
      <c r="L84" s="86"/>
    </row>
    <row r="85" spans="1:12" ht="11.25" customHeight="1" x14ac:dyDescent="0.2">
      <c r="A85" s="14" t="s">
        <v>45</v>
      </c>
      <c r="B85" s="7" t="s">
        <v>15</v>
      </c>
      <c r="C85" s="70">
        <v>121.3</v>
      </c>
      <c r="D85" s="9">
        <f t="shared" si="1"/>
        <v>121.4732003141167</v>
      </c>
      <c r="E85" s="10">
        <f t="shared" si="1"/>
        <v>112.62139833872725</v>
      </c>
      <c r="F85" s="8">
        <f t="shared" si="1"/>
        <v>105.76323384561124</v>
      </c>
      <c r="G85" s="10">
        <f t="shared" si="2"/>
        <v>106.5267542739589</v>
      </c>
      <c r="H85" s="8">
        <f t="shared" si="2"/>
        <v>108.94229189897415</v>
      </c>
      <c r="I85" s="10">
        <f t="shared" si="2"/>
        <v>110.39224297337276</v>
      </c>
      <c r="J85" s="8">
        <f t="shared" si="2"/>
        <v>107.82581206015578</v>
      </c>
      <c r="K85" s="10">
        <f t="shared" si="2"/>
        <v>110.51032393435956</v>
      </c>
      <c r="L85" s="86"/>
    </row>
    <row r="86" spans="1:12" s="6" customFormat="1" ht="28.5" customHeight="1" x14ac:dyDescent="0.2">
      <c r="A86" s="30" t="s">
        <v>46</v>
      </c>
      <c r="B86" s="31" t="s">
        <v>44</v>
      </c>
      <c r="C86" s="32">
        <v>33849.599999999999</v>
      </c>
      <c r="D86" s="33">
        <v>35871.4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86"/>
    </row>
    <row r="87" spans="1:12" ht="11.25" customHeight="1" x14ac:dyDescent="0.2">
      <c r="A87" s="14" t="s">
        <v>27</v>
      </c>
      <c r="B87" s="7" t="s">
        <v>44</v>
      </c>
      <c r="C87" s="8">
        <f t="shared" ref="C87:K87" si="15">IF(ISERROR(C43/C18),0,(C43/C18/12)*1000)</f>
        <v>27703.99659863946</v>
      </c>
      <c r="D87" s="9">
        <f t="shared" si="15"/>
        <v>32144.618055555555</v>
      </c>
      <c r="E87" s="10">
        <f t="shared" si="15"/>
        <v>35714.625850340133</v>
      </c>
      <c r="F87" s="8">
        <f t="shared" si="15"/>
        <v>37799.319727891154</v>
      </c>
      <c r="G87" s="10">
        <f t="shared" si="15"/>
        <v>38029.411764705881</v>
      </c>
      <c r="H87" s="8">
        <f t="shared" si="15"/>
        <v>41600</v>
      </c>
      <c r="I87" s="10">
        <f t="shared" si="15"/>
        <v>41913.461538461539</v>
      </c>
      <c r="J87" s="8">
        <f t="shared" si="15"/>
        <v>45424.836601307194</v>
      </c>
      <c r="K87" s="10">
        <f t="shared" si="15"/>
        <v>46069.182389937108</v>
      </c>
      <c r="L87" s="86"/>
    </row>
    <row r="88" spans="1:12" ht="11.25" customHeight="1" x14ac:dyDescent="0.2">
      <c r="A88" s="14" t="s">
        <v>45</v>
      </c>
      <c r="B88" s="7" t="s">
        <v>15</v>
      </c>
      <c r="C88" s="70">
        <v>134.19999999999999</v>
      </c>
      <c r="D88" s="9">
        <f t="shared" si="1"/>
        <v>116.02881173156862</v>
      </c>
      <c r="E88" s="10">
        <f t="shared" si="1"/>
        <v>111.10608248203333</v>
      </c>
      <c r="F88" s="8">
        <f t="shared" si="1"/>
        <v>105.83708726583556</v>
      </c>
      <c r="G88" s="10">
        <f t="shared" si="2"/>
        <v>106.48133883318758</v>
      </c>
      <c r="H88" s="8">
        <f t="shared" si="2"/>
        <v>110.05489066858635</v>
      </c>
      <c r="I88" s="10">
        <f t="shared" si="2"/>
        <v>110.2132786007496</v>
      </c>
      <c r="J88" s="8">
        <f t="shared" si="2"/>
        <v>109.1943187531423</v>
      </c>
      <c r="K88" s="10">
        <f t="shared" si="2"/>
        <v>109.91500271973985</v>
      </c>
      <c r="L88" s="86"/>
    </row>
    <row r="89" spans="1:12" s="6" customFormat="1" ht="28.5" customHeight="1" x14ac:dyDescent="0.2">
      <c r="A89" s="30" t="s">
        <v>46</v>
      </c>
      <c r="B89" s="31" t="s">
        <v>44</v>
      </c>
      <c r="C89" s="32">
        <v>27704</v>
      </c>
      <c r="D89" s="33">
        <v>32144.6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86"/>
    </row>
    <row r="90" spans="1:12" ht="19.5" customHeight="1" x14ac:dyDescent="0.2">
      <c r="A90" s="14" t="s">
        <v>28</v>
      </c>
      <c r="B90" s="7" t="s">
        <v>44</v>
      </c>
      <c r="C90" s="8">
        <f t="shared" ref="C90:K90" si="16">IF(ISERROR(C44/C19),0,(C44/C19/12)*1000)</f>
        <v>15595.449999999999</v>
      </c>
      <c r="D90" s="9">
        <f t="shared" si="16"/>
        <v>17129.63</v>
      </c>
      <c r="E90" s="10">
        <f t="shared" si="16"/>
        <v>19625</v>
      </c>
      <c r="F90" s="8">
        <f t="shared" si="16"/>
        <v>21195</v>
      </c>
      <c r="G90" s="10">
        <f t="shared" si="16"/>
        <v>22583.33</v>
      </c>
      <c r="H90" s="8">
        <f t="shared" si="16"/>
        <v>22466.7</v>
      </c>
      <c r="I90" s="10">
        <f t="shared" si="16"/>
        <v>24118.996439999999</v>
      </c>
      <c r="J90" s="8">
        <f t="shared" si="16"/>
        <v>23837.168700000002</v>
      </c>
      <c r="K90" s="10">
        <f t="shared" si="16"/>
        <v>25686.731208600006</v>
      </c>
      <c r="L90" s="86"/>
    </row>
    <row r="91" spans="1:12" ht="11.25" customHeight="1" x14ac:dyDescent="0.2">
      <c r="A91" s="14" t="s">
        <v>45</v>
      </c>
      <c r="B91" s="7" t="s">
        <v>15</v>
      </c>
      <c r="C91" s="70">
        <v>112.3</v>
      </c>
      <c r="D91" s="9">
        <f t="shared" si="1"/>
        <v>109.83735640843966</v>
      </c>
      <c r="E91" s="10">
        <f t="shared" si="1"/>
        <v>114.56756509043102</v>
      </c>
      <c r="F91" s="8">
        <f t="shared" si="1"/>
        <v>108</v>
      </c>
      <c r="G91" s="10">
        <f t="shared" si="2"/>
        <v>115.07429299363059</v>
      </c>
      <c r="H91" s="8">
        <f t="shared" si="2"/>
        <v>106</v>
      </c>
      <c r="I91" s="10">
        <f t="shared" si="2"/>
        <v>106.79999999999998</v>
      </c>
      <c r="J91" s="8">
        <f t="shared" si="2"/>
        <v>106.10000000000002</v>
      </c>
      <c r="K91" s="10">
        <f t="shared" si="2"/>
        <v>106.50000000000001</v>
      </c>
      <c r="L91" s="86"/>
    </row>
    <row r="92" spans="1:12" s="6" customFormat="1" ht="28.5" customHeight="1" x14ac:dyDescent="0.2">
      <c r="A92" s="30" t="s">
        <v>46</v>
      </c>
      <c r="B92" s="31" t="s">
        <v>44</v>
      </c>
      <c r="C92" s="32">
        <v>0</v>
      </c>
      <c r="D92" s="33">
        <v>0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86"/>
    </row>
    <row r="93" spans="1:12" ht="19.5" customHeight="1" x14ac:dyDescent="0.2">
      <c r="A93" s="14" t="s">
        <v>29</v>
      </c>
      <c r="B93" s="7" t="s">
        <v>44</v>
      </c>
      <c r="C93" s="8">
        <f t="shared" ref="C93:K93" si="17">IF(ISERROR(C45/C20),0,(C45/C20/12)*1000)</f>
        <v>25847.916666666668</v>
      </c>
      <c r="D93" s="9">
        <f t="shared" si="17"/>
        <v>30387.291666666668</v>
      </c>
      <c r="E93" s="10">
        <f t="shared" si="17"/>
        <v>33395.83</v>
      </c>
      <c r="F93" s="8">
        <f t="shared" si="17"/>
        <v>36067.496400000004</v>
      </c>
      <c r="G93" s="10">
        <f t="shared" si="17"/>
        <v>36104.17</v>
      </c>
      <c r="H93" s="8">
        <f t="shared" si="17"/>
        <v>38231.546184000006</v>
      </c>
      <c r="I93" s="10">
        <f t="shared" si="17"/>
        <v>38559.253559999997</v>
      </c>
      <c r="J93" s="8">
        <f t="shared" si="17"/>
        <v>40563.670501224013</v>
      </c>
      <c r="K93" s="10">
        <f t="shared" si="17"/>
        <v>41065.605041399998</v>
      </c>
      <c r="L93" s="86"/>
    </row>
    <row r="94" spans="1:12" ht="11.25" customHeight="1" x14ac:dyDescent="0.2">
      <c r="A94" s="14" t="s">
        <v>45</v>
      </c>
      <c r="B94" s="7" t="s">
        <v>15</v>
      </c>
      <c r="C94" s="70">
        <v>110.4</v>
      </c>
      <c r="D94" s="9">
        <f t="shared" si="1"/>
        <v>117.561860240187</v>
      </c>
      <c r="E94" s="10">
        <f t="shared" si="1"/>
        <v>109.90064651478484</v>
      </c>
      <c r="F94" s="8">
        <f t="shared" si="1"/>
        <v>108</v>
      </c>
      <c r="G94" s="10">
        <f t="shared" si="2"/>
        <v>108.10981490802894</v>
      </c>
      <c r="H94" s="8">
        <f t="shared" si="2"/>
        <v>106</v>
      </c>
      <c r="I94" s="10">
        <f t="shared" si="2"/>
        <v>106.80000000000001</v>
      </c>
      <c r="J94" s="8">
        <f t="shared" si="2"/>
        <v>106.10000000000002</v>
      </c>
      <c r="K94" s="10">
        <f t="shared" si="2"/>
        <v>106.5</v>
      </c>
      <c r="L94" s="86"/>
    </row>
    <row r="95" spans="1:12" s="6" customFormat="1" ht="28.5" customHeight="1" x14ac:dyDescent="0.2">
      <c r="A95" s="30" t="s">
        <v>46</v>
      </c>
      <c r="B95" s="31" t="s">
        <v>44</v>
      </c>
      <c r="C95" s="32">
        <v>25847.9</v>
      </c>
      <c r="D95" s="33">
        <v>30387.3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86"/>
    </row>
    <row r="96" spans="1:12" ht="11.25" customHeight="1" x14ac:dyDescent="0.2">
      <c r="A96" s="14" t="s">
        <v>30</v>
      </c>
      <c r="B96" s="7" t="s">
        <v>44</v>
      </c>
      <c r="C96" s="8">
        <f t="shared" ref="C96:K96" si="18">IF(ISERROR(C46/C21),0,(C46/C21/12)*1000)</f>
        <v>33927.976190476184</v>
      </c>
      <c r="D96" s="9">
        <f t="shared" si="18"/>
        <v>42783.330000000009</v>
      </c>
      <c r="E96" s="10">
        <f t="shared" si="18"/>
        <v>43666.670000000006</v>
      </c>
      <c r="F96" s="8">
        <f t="shared" si="18"/>
        <v>44900.000000000007</v>
      </c>
      <c r="G96" s="10">
        <f t="shared" si="18"/>
        <v>45022.729999999996</v>
      </c>
      <c r="H96" s="8">
        <f t="shared" si="18"/>
        <v>47594</v>
      </c>
      <c r="I96" s="10">
        <f t="shared" si="18"/>
        <v>48084.275639999993</v>
      </c>
      <c r="J96" s="8">
        <f t="shared" si="18"/>
        <v>50497.233999999997</v>
      </c>
      <c r="K96" s="10">
        <f t="shared" si="18"/>
        <v>51209.753556600001</v>
      </c>
      <c r="L96" s="86"/>
    </row>
    <row r="97" spans="1:12" ht="11.25" customHeight="1" x14ac:dyDescent="0.2">
      <c r="A97" s="14" t="s">
        <v>45</v>
      </c>
      <c r="B97" s="7" t="s">
        <v>15</v>
      </c>
      <c r="C97" s="70">
        <v>134.19999999999999</v>
      </c>
      <c r="D97" s="9">
        <f t="shared" si="1"/>
        <v>126.10044807803651</v>
      </c>
      <c r="E97" s="10">
        <f t="shared" si="1"/>
        <v>102.06468266962855</v>
      </c>
      <c r="F97" s="8">
        <f t="shared" si="1"/>
        <v>102.82441963172371</v>
      </c>
      <c r="G97" s="10">
        <f t="shared" si="2"/>
        <v>103.10548067897092</v>
      </c>
      <c r="H97" s="8">
        <f t="shared" si="2"/>
        <v>105.99999999999999</v>
      </c>
      <c r="I97" s="10">
        <f t="shared" si="2"/>
        <v>106.79999999999998</v>
      </c>
      <c r="J97" s="8">
        <f t="shared" si="2"/>
        <v>106.1</v>
      </c>
      <c r="K97" s="10">
        <f t="shared" si="2"/>
        <v>106.50000000000001</v>
      </c>
      <c r="L97" s="86"/>
    </row>
    <row r="98" spans="1:12" s="6" customFormat="1" ht="28.5" customHeight="1" x14ac:dyDescent="0.2">
      <c r="A98" s="30" t="s">
        <v>46</v>
      </c>
      <c r="B98" s="31" t="s">
        <v>44</v>
      </c>
      <c r="C98" s="32">
        <v>33761.800000000003</v>
      </c>
      <c r="D98" s="33">
        <v>41666.699999999997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86"/>
    </row>
    <row r="99" spans="1:12" ht="19.5" customHeight="1" x14ac:dyDescent="0.2">
      <c r="A99" s="14" t="s">
        <v>31</v>
      </c>
      <c r="B99" s="7" t="s">
        <v>44</v>
      </c>
      <c r="C99" s="8">
        <f t="shared" ref="C99:K99" si="19">IF(ISERROR(C47/C22),0,(C47/C22/12)*1000)</f>
        <v>19096.458333333336</v>
      </c>
      <c r="D99" s="9">
        <f t="shared" si="19"/>
        <v>23331.249999999996</v>
      </c>
      <c r="E99" s="10">
        <f t="shared" si="19"/>
        <v>24076.400000000001</v>
      </c>
      <c r="F99" s="8">
        <f t="shared" si="19"/>
        <v>25099.999999999996</v>
      </c>
      <c r="G99" s="10">
        <f t="shared" si="19"/>
        <v>25277.8</v>
      </c>
      <c r="H99" s="8">
        <f t="shared" si="19"/>
        <v>26605.999999999996</v>
      </c>
      <c r="I99" s="10">
        <f t="shared" si="19"/>
        <v>26996.690400000003</v>
      </c>
      <c r="J99" s="8">
        <f t="shared" si="19"/>
        <v>28228.965999999997</v>
      </c>
      <c r="K99" s="10">
        <f t="shared" si="19"/>
        <v>28751.475276000005</v>
      </c>
      <c r="L99" s="86"/>
    </row>
    <row r="100" spans="1:12" ht="11.25" customHeight="1" x14ac:dyDescent="0.2">
      <c r="A100" s="14" t="s">
        <v>45</v>
      </c>
      <c r="B100" s="7" t="s">
        <v>15</v>
      </c>
      <c r="C100" s="70">
        <v>0</v>
      </c>
      <c r="D100" s="9">
        <f t="shared" si="1"/>
        <v>122.17579612275398</v>
      </c>
      <c r="E100" s="10">
        <f t="shared" si="1"/>
        <v>103.19378515938926</v>
      </c>
      <c r="F100" s="8">
        <f t="shared" si="1"/>
        <v>104.25146616603809</v>
      </c>
      <c r="G100" s="10">
        <f t="shared" si="2"/>
        <v>104.98994866342144</v>
      </c>
      <c r="H100" s="8">
        <f t="shared" si="2"/>
        <v>106</v>
      </c>
      <c r="I100" s="10">
        <f t="shared" si="2"/>
        <v>106.80000000000001</v>
      </c>
      <c r="J100" s="8">
        <f t="shared" si="2"/>
        <v>106.1</v>
      </c>
      <c r="K100" s="10">
        <f t="shared" si="2"/>
        <v>106.5</v>
      </c>
      <c r="L100" s="86"/>
    </row>
    <row r="101" spans="1:12" s="6" customFormat="1" ht="28.5" customHeight="1" x14ac:dyDescent="0.2">
      <c r="A101" s="30" t="s">
        <v>46</v>
      </c>
      <c r="B101" s="31" t="s">
        <v>44</v>
      </c>
      <c r="C101" s="32">
        <v>19096.400000000001</v>
      </c>
      <c r="D101" s="33">
        <v>23331.200000000001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86"/>
    </row>
    <row r="102" spans="1:12" ht="19.5" customHeight="1" x14ac:dyDescent="0.2">
      <c r="A102" s="14" t="s">
        <v>32</v>
      </c>
      <c r="B102" s="7" t="s">
        <v>44</v>
      </c>
      <c r="C102" s="8">
        <f t="shared" ref="C102:K102" si="20">IF(ISERROR(C48/C23),0,(C48/C23/12)*1000)</f>
        <v>23713.333333333336</v>
      </c>
      <c r="D102" s="9">
        <f t="shared" si="20"/>
        <v>25883.333333333336</v>
      </c>
      <c r="E102" s="10">
        <f t="shared" si="20"/>
        <v>28458.333333333332</v>
      </c>
      <c r="F102" s="8">
        <f t="shared" si="20"/>
        <v>30729.166666666668</v>
      </c>
      <c r="G102" s="10">
        <f t="shared" si="20"/>
        <v>31875</v>
      </c>
      <c r="H102" s="8">
        <f t="shared" si="20"/>
        <v>32729.166666666664</v>
      </c>
      <c r="I102" s="10">
        <f t="shared" si="20"/>
        <v>34104.166666666664</v>
      </c>
      <c r="J102" s="8">
        <f t="shared" si="20"/>
        <v>34687.5</v>
      </c>
      <c r="K102" s="10">
        <f t="shared" si="20"/>
        <v>36354.166666666664</v>
      </c>
      <c r="L102" s="86"/>
    </row>
    <row r="103" spans="1:12" ht="11.25" customHeight="1" x14ac:dyDescent="0.2">
      <c r="A103" s="14" t="s">
        <v>45</v>
      </c>
      <c r="B103" s="7" t="s">
        <v>15</v>
      </c>
      <c r="C103" s="70">
        <v>111.7</v>
      </c>
      <c r="D103" s="9">
        <f t="shared" si="1"/>
        <v>109.15096991847062</v>
      </c>
      <c r="E103" s="10">
        <f t="shared" si="1"/>
        <v>109.94848679974243</v>
      </c>
      <c r="F103" s="8">
        <f t="shared" si="1"/>
        <v>107.97950219619328</v>
      </c>
      <c r="G103" s="10">
        <f t="shared" si="2"/>
        <v>112.00585651537335</v>
      </c>
      <c r="H103" s="8">
        <f t="shared" si="2"/>
        <v>106.50847457627117</v>
      </c>
      <c r="I103" s="10">
        <f t="shared" si="2"/>
        <v>106.99346405228758</v>
      </c>
      <c r="J103" s="8">
        <f t="shared" si="2"/>
        <v>105.98345003182688</v>
      </c>
      <c r="K103" s="10">
        <f t="shared" si="2"/>
        <v>106.59743433109345</v>
      </c>
      <c r="L103" s="86"/>
    </row>
    <row r="104" spans="1:12" s="6" customFormat="1" ht="28.5" customHeight="1" x14ac:dyDescent="0.2">
      <c r="A104" s="30" t="s">
        <v>46</v>
      </c>
      <c r="B104" s="31" t="s">
        <v>44</v>
      </c>
      <c r="C104" s="32">
        <v>23713.200000000001</v>
      </c>
      <c r="D104" s="33">
        <v>25883.3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86"/>
    </row>
    <row r="105" spans="1:12" ht="19.5" customHeight="1" x14ac:dyDescent="0.2">
      <c r="A105" s="14" t="s">
        <v>33</v>
      </c>
      <c r="B105" s="7" t="s">
        <v>44</v>
      </c>
      <c r="C105" s="8">
        <f t="shared" ref="C105:K105" si="21">IF(ISERROR(C49/C24),0,(C49/C24/12)*1000)</f>
        <v>32462.083333333332</v>
      </c>
      <c r="D105" s="9">
        <f t="shared" si="21"/>
        <v>33935.416666666672</v>
      </c>
      <c r="E105" s="10">
        <f t="shared" si="21"/>
        <v>35970.833333333328</v>
      </c>
      <c r="F105" s="8">
        <f t="shared" si="21"/>
        <v>37770.833333333336</v>
      </c>
      <c r="G105" s="10">
        <f t="shared" si="21"/>
        <v>38541.666666666664</v>
      </c>
      <c r="H105" s="8">
        <f t="shared" si="21"/>
        <v>40229.166666666664</v>
      </c>
      <c r="I105" s="10">
        <f t="shared" si="21"/>
        <v>41250</v>
      </c>
      <c r="J105" s="8">
        <f t="shared" si="21"/>
        <v>42625</v>
      </c>
      <c r="K105" s="10">
        <f t="shared" si="21"/>
        <v>43958.333333333336</v>
      </c>
      <c r="L105" s="86"/>
    </row>
    <row r="106" spans="1:12" ht="11.25" customHeight="1" x14ac:dyDescent="0.2">
      <c r="A106" s="14" t="s">
        <v>45</v>
      </c>
      <c r="B106" s="7" t="s">
        <v>15</v>
      </c>
      <c r="C106" s="70">
        <v>138.4</v>
      </c>
      <c r="D106" s="9">
        <f t="shared" si="1"/>
        <v>104.53862839979979</v>
      </c>
      <c r="E106" s="10">
        <f t="shared" si="1"/>
        <v>105.99791270182328</v>
      </c>
      <c r="F106" s="8">
        <f t="shared" si="1"/>
        <v>105.0040542105873</v>
      </c>
      <c r="G106" s="10">
        <f t="shared" si="2"/>
        <v>107.146994092436</v>
      </c>
      <c r="H106" s="8">
        <f t="shared" si="2"/>
        <v>106.5085493656922</v>
      </c>
      <c r="I106" s="10">
        <f t="shared" si="2"/>
        <v>107.02702702702705</v>
      </c>
      <c r="J106" s="8">
        <f t="shared" si="2"/>
        <v>105.95546349041949</v>
      </c>
      <c r="K106" s="10">
        <f t="shared" si="2"/>
        <v>106.56565656565658</v>
      </c>
      <c r="L106" s="86"/>
    </row>
    <row r="107" spans="1:12" s="6" customFormat="1" ht="28.5" customHeight="1" x14ac:dyDescent="0.2">
      <c r="A107" s="30" t="s">
        <v>46</v>
      </c>
      <c r="B107" s="31" t="s">
        <v>44</v>
      </c>
      <c r="C107" s="32">
        <v>32462.1</v>
      </c>
      <c r="D107" s="33">
        <v>33936.1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86"/>
    </row>
    <row r="108" spans="1:12" ht="29.25" customHeight="1" x14ac:dyDescent="0.2">
      <c r="A108" s="14" t="s">
        <v>34</v>
      </c>
      <c r="B108" s="7" t="s">
        <v>44</v>
      </c>
      <c r="C108" s="8">
        <f t="shared" ref="C108:K108" si="22">IF(ISERROR(C50/C25),0,(C50/C25/12)*1000)</f>
        <v>31633.499262536872</v>
      </c>
      <c r="D108" s="9">
        <f t="shared" si="22"/>
        <v>36805.51801801801</v>
      </c>
      <c r="E108" s="10">
        <f t="shared" si="22"/>
        <v>43694.133034379665</v>
      </c>
      <c r="F108" s="8">
        <f t="shared" si="22"/>
        <v>50090.277777777781</v>
      </c>
      <c r="G108" s="10">
        <f t="shared" si="22"/>
        <v>50791.736111111117</v>
      </c>
      <c r="H108" s="8">
        <f t="shared" si="22"/>
        <v>55502.430555555555</v>
      </c>
      <c r="I108" s="10">
        <f t="shared" si="22"/>
        <v>57035.812672176311</v>
      </c>
      <c r="J108" s="8">
        <f t="shared" si="22"/>
        <v>61252.500000000007</v>
      </c>
      <c r="K108" s="10">
        <f t="shared" si="22"/>
        <v>63235.587431693981</v>
      </c>
      <c r="L108" s="86"/>
    </row>
    <row r="109" spans="1:12" ht="11.25" customHeight="1" x14ac:dyDescent="0.2">
      <c r="A109" s="14" t="s">
        <v>45</v>
      </c>
      <c r="B109" s="7" t="s">
        <v>15</v>
      </c>
      <c r="C109" s="70">
        <v>107.9</v>
      </c>
      <c r="D109" s="9">
        <f t="shared" si="1"/>
        <v>116.34981546795326</v>
      </c>
      <c r="E109" s="10">
        <f t="shared" si="1"/>
        <v>118.71625611406789</v>
      </c>
      <c r="F109" s="8">
        <f t="shared" si="1"/>
        <v>114.63845211979711</v>
      </c>
      <c r="G109" s="10">
        <f t="shared" si="2"/>
        <v>116.24383546218178</v>
      </c>
      <c r="H109" s="8">
        <f t="shared" si="2"/>
        <v>110.80479689449605</v>
      </c>
      <c r="I109" s="10">
        <f t="shared" si="2"/>
        <v>112.29348913651182</v>
      </c>
      <c r="J109" s="8">
        <f t="shared" si="2"/>
        <v>110.36003178039002</v>
      </c>
      <c r="K109" s="10">
        <f t="shared" si="2"/>
        <v>110.86996830421616</v>
      </c>
      <c r="L109" s="86"/>
    </row>
    <row r="110" spans="1:12" s="6" customFormat="1" ht="28.5" customHeight="1" x14ac:dyDescent="0.2">
      <c r="A110" s="30" t="s">
        <v>46</v>
      </c>
      <c r="B110" s="31" t="s">
        <v>44</v>
      </c>
      <c r="C110" s="32">
        <v>31633.5</v>
      </c>
      <c r="D110" s="33">
        <v>36805.5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86"/>
    </row>
    <row r="111" spans="1:12" ht="11.25" customHeight="1" x14ac:dyDescent="0.2">
      <c r="A111" s="14" t="s">
        <v>35</v>
      </c>
      <c r="B111" s="7" t="s">
        <v>44</v>
      </c>
      <c r="C111" s="8">
        <f t="shared" ref="C111:K111" si="23">IF(ISERROR(C51/C26),0,(C51/C26/12)*1000)</f>
        <v>25185.898919753086</v>
      </c>
      <c r="D111" s="9">
        <f t="shared" si="23"/>
        <v>30241.708126036487</v>
      </c>
      <c r="E111" s="10">
        <f t="shared" si="23"/>
        <v>33222.636815920399</v>
      </c>
      <c r="F111" s="8">
        <f t="shared" si="23"/>
        <v>36262.023217247101</v>
      </c>
      <c r="G111" s="10">
        <f t="shared" si="23"/>
        <v>37106.135986733003</v>
      </c>
      <c r="H111" s="8">
        <f t="shared" si="23"/>
        <v>39303.482587064682</v>
      </c>
      <c r="I111" s="10">
        <f t="shared" si="23"/>
        <v>40422.885572139297</v>
      </c>
      <c r="J111" s="8">
        <f t="shared" si="23"/>
        <v>41708.126036484246</v>
      </c>
      <c r="K111" s="10">
        <f t="shared" si="23"/>
        <v>43478.441127694859</v>
      </c>
      <c r="L111" s="86"/>
    </row>
    <row r="112" spans="1:12" ht="11.25" customHeight="1" x14ac:dyDescent="0.2">
      <c r="A112" s="14" t="s">
        <v>45</v>
      </c>
      <c r="B112" s="7" t="s">
        <v>15</v>
      </c>
      <c r="C112" s="70">
        <v>116.1</v>
      </c>
      <c r="D112" s="9">
        <f t="shared" si="1"/>
        <v>120.07396766894102</v>
      </c>
      <c r="E112" s="10">
        <f t="shared" si="1"/>
        <v>109.85701163922515</v>
      </c>
      <c r="F112" s="8">
        <f t="shared" si="1"/>
        <v>109.14854055133341</v>
      </c>
      <c r="G112" s="10">
        <f t="shared" si="2"/>
        <v>111.68931651129996</v>
      </c>
      <c r="H112" s="8">
        <f t="shared" si="2"/>
        <v>108.38745083691576</v>
      </c>
      <c r="I112" s="10">
        <f t="shared" si="2"/>
        <v>108.93854748603351</v>
      </c>
      <c r="J112" s="8">
        <f t="shared" si="2"/>
        <v>106.11814345991559</v>
      </c>
      <c r="K112" s="10">
        <f t="shared" si="2"/>
        <v>107.55897435897437</v>
      </c>
      <c r="L112" s="86"/>
    </row>
    <row r="113" spans="1:12" s="6" customFormat="1" ht="28.5" customHeight="1" x14ac:dyDescent="0.2">
      <c r="A113" s="30" t="s">
        <v>46</v>
      </c>
      <c r="B113" s="31" t="s">
        <v>44</v>
      </c>
      <c r="C113" s="32">
        <v>25185.9</v>
      </c>
      <c r="D113" s="33">
        <v>30241.7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86"/>
    </row>
    <row r="114" spans="1:12" ht="19.5" customHeight="1" x14ac:dyDescent="0.2">
      <c r="A114" s="14" t="s">
        <v>36</v>
      </c>
      <c r="B114" s="7" t="s">
        <v>44</v>
      </c>
      <c r="C114" s="8">
        <f t="shared" ref="C114:K114" si="24">IF(ISERROR(C52/C27),0,(C52/C27/12)*1000)</f>
        <v>30500.42613636364</v>
      </c>
      <c r="D114" s="9">
        <f t="shared" si="24"/>
        <v>34130.476190476198</v>
      </c>
      <c r="E114" s="10">
        <f t="shared" si="24"/>
        <v>38945.856873822973</v>
      </c>
      <c r="F114" s="8">
        <f t="shared" si="24"/>
        <v>42018.109869646185</v>
      </c>
      <c r="G114" s="10">
        <f t="shared" si="24"/>
        <v>42268.518518518518</v>
      </c>
      <c r="H114" s="8">
        <f t="shared" si="24"/>
        <v>46415.270018621974</v>
      </c>
      <c r="I114" s="10">
        <f t="shared" si="24"/>
        <v>47267.685185185182</v>
      </c>
      <c r="J114" s="8">
        <f t="shared" si="24"/>
        <v>49813.78026070763</v>
      </c>
      <c r="K114" s="10">
        <f t="shared" si="24"/>
        <v>50925.925925925927</v>
      </c>
      <c r="L114" s="86"/>
    </row>
    <row r="115" spans="1:12" ht="11.25" customHeight="1" x14ac:dyDescent="0.2">
      <c r="A115" s="14" t="s">
        <v>45</v>
      </c>
      <c r="B115" s="7" t="s">
        <v>15</v>
      </c>
      <c r="C115" s="70">
        <v>115.4</v>
      </c>
      <c r="D115" s="9">
        <f t="shared" si="1"/>
        <v>111.90163717019249</v>
      </c>
      <c r="E115" s="10">
        <f t="shared" si="1"/>
        <v>114.10874157299472</v>
      </c>
      <c r="F115" s="8">
        <f t="shared" si="1"/>
        <v>107.88852330499934</v>
      </c>
      <c r="G115" s="10">
        <f t="shared" si="2"/>
        <v>108.5314893839936</v>
      </c>
      <c r="H115" s="8">
        <f t="shared" si="2"/>
        <v>110.46491658624629</v>
      </c>
      <c r="I115" s="10">
        <f t="shared" si="2"/>
        <v>111.82716319824752</v>
      </c>
      <c r="J115" s="8">
        <f t="shared" si="2"/>
        <v>107.32196589769308</v>
      </c>
      <c r="K115" s="10">
        <f t="shared" si="2"/>
        <v>107.73941166445637</v>
      </c>
      <c r="L115" s="86"/>
    </row>
    <row r="116" spans="1:12" s="6" customFormat="1" ht="28.5" customHeight="1" x14ac:dyDescent="0.2">
      <c r="A116" s="30" t="s">
        <v>46</v>
      </c>
      <c r="B116" s="31" t="s">
        <v>44</v>
      </c>
      <c r="C116" s="32">
        <v>30766.5</v>
      </c>
      <c r="D116" s="33">
        <v>34219.4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86"/>
    </row>
    <row r="117" spans="1:12" ht="19.5" customHeight="1" x14ac:dyDescent="0.2">
      <c r="A117" s="14" t="s">
        <v>37</v>
      </c>
      <c r="B117" s="7" t="s">
        <v>44</v>
      </c>
      <c r="C117" s="8">
        <f t="shared" ref="C117:K117" si="25">IF(ISERROR(C53/C28),0,(C53/C28/12)*1000)</f>
        <v>29548.799019607843</v>
      </c>
      <c r="D117" s="9">
        <f t="shared" si="25"/>
        <v>35275.67567567568</v>
      </c>
      <c r="E117" s="10">
        <f t="shared" si="25"/>
        <v>40260.530000000006</v>
      </c>
      <c r="F117" s="8">
        <f t="shared" si="25"/>
        <v>42800.000000000007</v>
      </c>
      <c r="G117" s="10">
        <f t="shared" si="25"/>
        <v>42944.87000000001</v>
      </c>
      <c r="H117" s="8">
        <f t="shared" si="25"/>
        <v>47352.182539682537</v>
      </c>
      <c r="I117" s="10">
        <f t="shared" si="25"/>
        <v>47803.100775193801</v>
      </c>
      <c r="J117" s="8">
        <f t="shared" si="25"/>
        <v>48135.447999999997</v>
      </c>
      <c r="K117" s="10">
        <f t="shared" si="25"/>
        <v>48846.3540354</v>
      </c>
      <c r="L117" s="86"/>
    </row>
    <row r="118" spans="1:12" ht="11.25" customHeight="1" x14ac:dyDescent="0.2">
      <c r="A118" s="14" t="s">
        <v>45</v>
      </c>
      <c r="B118" s="7" t="s">
        <v>15</v>
      </c>
      <c r="C118" s="70">
        <v>122.7</v>
      </c>
      <c r="D118" s="9">
        <f t="shared" si="1"/>
        <v>119.38108094433086</v>
      </c>
      <c r="E118" s="10">
        <f t="shared" si="1"/>
        <v>114.13113775666565</v>
      </c>
      <c r="F118" s="8">
        <f t="shared" si="1"/>
        <v>106.30759207591156</v>
      </c>
      <c r="G118" s="10">
        <f t="shared" si="2"/>
        <v>106.66742340451059</v>
      </c>
      <c r="H118" s="8">
        <f t="shared" si="2"/>
        <v>110.63594051327695</v>
      </c>
      <c r="I118" s="10">
        <f t="shared" si="2"/>
        <v>111.31271505815197</v>
      </c>
      <c r="J118" s="8">
        <f t="shared" si="2"/>
        <v>101.65412747271165</v>
      </c>
      <c r="K118" s="10">
        <f t="shared" si="2"/>
        <v>102.18239662969219</v>
      </c>
      <c r="L118" s="86"/>
    </row>
    <row r="119" spans="1:12" s="6" customFormat="1" ht="28.5" customHeight="1" x14ac:dyDescent="0.2">
      <c r="A119" s="30" t="s">
        <v>46</v>
      </c>
      <c r="B119" s="31" t="s">
        <v>44</v>
      </c>
      <c r="C119" s="32">
        <v>29548.799999999999</v>
      </c>
      <c r="D119" s="33">
        <v>35275.699999999997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86"/>
    </row>
    <row r="120" spans="1:12" ht="11.25" customHeight="1" x14ac:dyDescent="0.2">
      <c r="A120" s="14" t="s">
        <v>38</v>
      </c>
      <c r="B120" s="7" t="s">
        <v>44</v>
      </c>
      <c r="C120" s="8">
        <f t="shared" ref="C120:K120" si="26">IF(ISERROR(C54/C29),0,(C54/C29/12)*1000)</f>
        <v>14867.66</v>
      </c>
      <c r="D120" s="9">
        <f t="shared" si="26"/>
        <v>16250</v>
      </c>
      <c r="E120" s="10">
        <f t="shared" si="26"/>
        <v>19250</v>
      </c>
      <c r="F120" s="8">
        <f t="shared" si="26"/>
        <v>23563.218390804595</v>
      </c>
      <c r="G120" s="10">
        <f t="shared" si="26"/>
        <v>23635.057471264372</v>
      </c>
      <c r="H120" s="8">
        <f t="shared" si="26"/>
        <v>24928.160919540231</v>
      </c>
      <c r="I120" s="10">
        <f t="shared" si="26"/>
        <v>25143.678160919539</v>
      </c>
      <c r="J120" s="8">
        <f t="shared" si="26"/>
        <v>26293.103448275862</v>
      </c>
      <c r="K120" s="10">
        <f t="shared" si="26"/>
        <v>26666.666666666668</v>
      </c>
      <c r="L120" s="86"/>
    </row>
    <row r="121" spans="1:12" ht="11.25" customHeight="1" x14ac:dyDescent="0.2">
      <c r="A121" s="14" t="s">
        <v>45</v>
      </c>
      <c r="B121" s="7" t="s">
        <v>15</v>
      </c>
      <c r="C121" s="70">
        <v>109.4</v>
      </c>
      <c r="D121" s="9">
        <f t="shared" si="1"/>
        <v>109.29762988930337</v>
      </c>
      <c r="E121" s="10">
        <f t="shared" si="1"/>
        <v>118.46153846153847</v>
      </c>
      <c r="F121" s="8">
        <f t="shared" si="1"/>
        <v>122.40632930288102</v>
      </c>
      <c r="G121" s="10">
        <f t="shared" si="2"/>
        <v>122.77951933124349</v>
      </c>
      <c r="H121" s="8">
        <f t="shared" si="2"/>
        <v>105.79268292682929</v>
      </c>
      <c r="I121" s="10">
        <f t="shared" si="2"/>
        <v>106.38297872340424</v>
      </c>
      <c r="J121" s="8">
        <f t="shared" si="2"/>
        <v>105.47550432276658</v>
      </c>
      <c r="K121" s="10">
        <f t="shared" si="2"/>
        <v>106.05714285714288</v>
      </c>
      <c r="L121" s="86"/>
    </row>
    <row r="122" spans="1:12" s="6" customFormat="1" ht="28.5" customHeight="1" x14ac:dyDescent="0.2">
      <c r="A122" s="55" t="s">
        <v>46</v>
      </c>
      <c r="B122" s="56" t="s">
        <v>44</v>
      </c>
      <c r="C122" s="57">
        <v>0</v>
      </c>
      <c r="D122" s="58">
        <v>0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9"/>
    </row>
  </sheetData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21" priority="3554" operator="lessThan">
      <formula>$C$57</formula>
    </cfRule>
  </conditionalFormatting>
  <conditionalFormatting sqref="C56">
    <cfRule type="cellIs" dxfId="320" priority="41" operator="lessThan">
      <formula>#REF!</formula>
    </cfRule>
  </conditionalFormatting>
  <conditionalFormatting sqref="C60">
    <cfRule type="cellIs" dxfId="319" priority="40" operator="lessThan">
      <formula>#REF!</formula>
    </cfRule>
  </conditionalFormatting>
  <conditionalFormatting sqref="C63">
    <cfRule type="cellIs" dxfId="318" priority="39" operator="lessThan">
      <formula>#REF!</formula>
    </cfRule>
  </conditionalFormatting>
  <conditionalFormatting sqref="C65">
    <cfRule type="cellIs" dxfId="317" priority="38" operator="lessThan">
      <formula>#REF!</formula>
    </cfRule>
  </conditionalFormatting>
  <conditionalFormatting sqref="C67">
    <cfRule type="cellIs" dxfId="316" priority="37" operator="lessThan">
      <formula>#REF!</formula>
    </cfRule>
  </conditionalFormatting>
  <conditionalFormatting sqref="C70">
    <cfRule type="cellIs" dxfId="315" priority="36" operator="lessThan">
      <formula>#REF!</formula>
    </cfRule>
  </conditionalFormatting>
  <conditionalFormatting sqref="C73">
    <cfRule type="cellIs" dxfId="314" priority="35" operator="lessThan">
      <formula>#REF!</formula>
    </cfRule>
  </conditionalFormatting>
  <conditionalFormatting sqref="C76">
    <cfRule type="cellIs" dxfId="313" priority="34" operator="lessThan">
      <formula>#REF!</formula>
    </cfRule>
  </conditionalFormatting>
  <conditionalFormatting sqref="C79">
    <cfRule type="cellIs" dxfId="312" priority="33" operator="lessThan">
      <formula>#REF!</formula>
    </cfRule>
  </conditionalFormatting>
  <conditionalFormatting sqref="C82">
    <cfRule type="cellIs" dxfId="311" priority="32" operator="lessThan">
      <formula>#REF!</formula>
    </cfRule>
  </conditionalFormatting>
  <conditionalFormatting sqref="C85">
    <cfRule type="cellIs" dxfId="310" priority="31" operator="lessThan">
      <formula>#REF!</formula>
    </cfRule>
  </conditionalFormatting>
  <conditionalFormatting sqref="C88">
    <cfRule type="cellIs" dxfId="309" priority="30" operator="lessThan">
      <formula>#REF!</formula>
    </cfRule>
  </conditionalFormatting>
  <conditionalFormatting sqref="C91">
    <cfRule type="cellIs" dxfId="308" priority="29" operator="lessThan">
      <formula>#REF!</formula>
    </cfRule>
  </conditionalFormatting>
  <conditionalFormatting sqref="C94">
    <cfRule type="cellIs" dxfId="307" priority="28" operator="lessThan">
      <formula>#REF!</formula>
    </cfRule>
  </conditionalFormatting>
  <conditionalFormatting sqref="C97">
    <cfRule type="cellIs" dxfId="306" priority="27" operator="lessThan">
      <formula>#REF!</formula>
    </cfRule>
  </conditionalFormatting>
  <conditionalFormatting sqref="C100">
    <cfRule type="cellIs" dxfId="305" priority="26" operator="lessThan">
      <formula>#REF!</formula>
    </cfRule>
  </conditionalFormatting>
  <conditionalFormatting sqref="C103">
    <cfRule type="cellIs" dxfId="304" priority="25" operator="lessThan">
      <formula>#REF!</formula>
    </cfRule>
  </conditionalFormatting>
  <conditionalFormatting sqref="C106">
    <cfRule type="cellIs" dxfId="303" priority="24" operator="lessThan">
      <formula>#REF!</formula>
    </cfRule>
  </conditionalFormatting>
  <conditionalFormatting sqref="C109">
    <cfRule type="cellIs" dxfId="302" priority="23" operator="lessThan">
      <formula>#REF!</formula>
    </cfRule>
  </conditionalFormatting>
  <conditionalFormatting sqref="C112">
    <cfRule type="cellIs" dxfId="301" priority="22" operator="lessThan">
      <formula>#REF!</formula>
    </cfRule>
  </conditionalFormatting>
  <conditionalFormatting sqref="C115">
    <cfRule type="cellIs" dxfId="300" priority="21" operator="lessThan">
      <formula>#REF!</formula>
    </cfRule>
  </conditionalFormatting>
  <conditionalFormatting sqref="C118">
    <cfRule type="cellIs" dxfId="299" priority="20" operator="lessThan">
      <formula>#REF!</formula>
    </cfRule>
  </conditionalFormatting>
  <conditionalFormatting sqref="C121">
    <cfRule type="cellIs" dxfId="298" priority="19" operator="lessThan">
      <formula>#REF!</formula>
    </cfRule>
  </conditionalFormatting>
  <conditionalFormatting sqref="C30:K31 C33:D33 D37:D54">
    <cfRule type="cellIs" dxfId="297" priority="13934" operator="lessThan">
      <formula>#REF!</formula>
    </cfRule>
  </conditionalFormatting>
  <conditionalFormatting sqref="D30:D31">
    <cfRule type="cellIs" dxfId="296" priority="2920" operator="lessThan">
      <formula>$C$30</formula>
    </cfRule>
  </conditionalFormatting>
  <conditionalFormatting sqref="D55:D56">
    <cfRule type="cellIs" dxfId="295" priority="3553" operator="lessThan">
      <formula>$D$57</formula>
    </cfRule>
  </conditionalFormatting>
  <conditionalFormatting sqref="D55:D56">
    <cfRule type="cellIs" dxfId="294" priority="3278" operator="lessThan">
      <formula>$C$55</formula>
    </cfRule>
  </conditionalFormatting>
  <conditionalFormatting sqref="D59:D60">
    <cfRule type="cellIs" dxfId="293" priority="1662" operator="lessThan">
      <formula>$C$59</formula>
    </cfRule>
  </conditionalFormatting>
  <conditionalFormatting sqref="D62:D63">
    <cfRule type="cellIs" dxfId="292" priority="1660" operator="lessThan">
      <formula>$C$62</formula>
    </cfRule>
  </conditionalFormatting>
  <conditionalFormatting sqref="D64:D65">
    <cfRule type="cellIs" dxfId="291" priority="1659" operator="lessThan">
      <formula>$C$64</formula>
    </cfRule>
  </conditionalFormatting>
  <conditionalFormatting sqref="D66:D67">
    <cfRule type="cellIs" dxfId="290" priority="1658" operator="lessThan">
      <formula>$C$66</formula>
    </cfRule>
  </conditionalFormatting>
  <conditionalFormatting sqref="D69:D70">
    <cfRule type="cellIs" dxfId="289" priority="1655" operator="lessThan">
      <formula>$C$69</formula>
    </cfRule>
  </conditionalFormatting>
  <conditionalFormatting sqref="D72:D73">
    <cfRule type="cellIs" dxfId="288" priority="1652" operator="lessThan">
      <formula>$C$72</formula>
    </cfRule>
  </conditionalFormatting>
  <conditionalFormatting sqref="D75:D76">
    <cfRule type="cellIs" dxfId="287" priority="1649" operator="lessThan">
      <formula>$C$75</formula>
    </cfRule>
  </conditionalFormatting>
  <conditionalFormatting sqref="D78:D79">
    <cfRule type="cellIs" dxfId="286" priority="1646" operator="lessThan">
      <formula>$C$78</formula>
    </cfRule>
  </conditionalFormatting>
  <conditionalFormatting sqref="D81:D82">
    <cfRule type="cellIs" dxfId="285" priority="1643" operator="lessThan">
      <formula>$C$81</formula>
    </cfRule>
  </conditionalFormatting>
  <conditionalFormatting sqref="D84:D85">
    <cfRule type="cellIs" dxfId="284" priority="1640" operator="lessThan">
      <formula>$C$84</formula>
    </cfRule>
  </conditionalFormatting>
  <conditionalFormatting sqref="D87:D88">
    <cfRule type="cellIs" dxfId="283" priority="1637" operator="lessThan">
      <formula>$C$87</formula>
    </cfRule>
  </conditionalFormatting>
  <conditionalFormatting sqref="D90:D91">
    <cfRule type="cellIs" dxfId="282" priority="1634" operator="lessThan">
      <formula>$C$90</formula>
    </cfRule>
  </conditionalFormatting>
  <conditionalFormatting sqref="D93:D94">
    <cfRule type="cellIs" dxfId="281" priority="1631" operator="lessThan">
      <formula>$C$93</formula>
    </cfRule>
  </conditionalFormatting>
  <conditionalFormatting sqref="D96:D97">
    <cfRule type="cellIs" dxfId="280" priority="1628" operator="lessThan">
      <formula>$C$96</formula>
    </cfRule>
  </conditionalFormatting>
  <conditionalFormatting sqref="D99:D100">
    <cfRule type="cellIs" dxfId="279" priority="1625" operator="lessThan">
      <formula>$C$99</formula>
    </cfRule>
  </conditionalFormatting>
  <conditionalFormatting sqref="D102:D103">
    <cfRule type="cellIs" dxfId="278" priority="1622" operator="lessThan">
      <formula>$C$102</formula>
    </cfRule>
  </conditionalFormatting>
  <conditionalFormatting sqref="D105:D106">
    <cfRule type="cellIs" dxfId="277" priority="1619" operator="lessThan">
      <formula>$C$105</formula>
    </cfRule>
  </conditionalFormatting>
  <conditionalFormatting sqref="D108:D109">
    <cfRule type="cellIs" dxfId="276" priority="1616" operator="lessThan">
      <formula>$C$108</formula>
    </cfRule>
  </conditionalFormatting>
  <conditionalFormatting sqref="D111:D112">
    <cfRule type="cellIs" dxfId="275" priority="1613" operator="lessThan">
      <formula>$C$111</formula>
    </cfRule>
  </conditionalFormatting>
  <conditionalFormatting sqref="D114:D115">
    <cfRule type="cellIs" dxfId="274" priority="1610" operator="lessThan">
      <formula>$C$114</formula>
    </cfRule>
  </conditionalFormatting>
  <conditionalFormatting sqref="D117:D118">
    <cfRule type="cellIs" dxfId="273" priority="1607" operator="lessThan">
      <formula>$C$117</formula>
    </cfRule>
  </conditionalFormatting>
  <conditionalFormatting sqref="D120:D121">
    <cfRule type="cellIs" dxfId="272" priority="1604" operator="lessThan">
      <formula>$C$120</formula>
    </cfRule>
  </conditionalFormatting>
  <conditionalFormatting sqref="E30:E31">
    <cfRule type="cellIs" dxfId="271" priority="2919" operator="lessThan">
      <formula>$D$30</formula>
    </cfRule>
  </conditionalFormatting>
  <conditionalFormatting sqref="E55:E56">
    <cfRule type="cellIs" dxfId="270" priority="3277" operator="lessThan">
      <formula>$D$55</formula>
    </cfRule>
  </conditionalFormatting>
  <conditionalFormatting sqref="E59:E60">
    <cfRule type="cellIs" dxfId="269" priority="3272" operator="lessThan">
      <formula>$D$59</formula>
    </cfRule>
  </conditionalFormatting>
  <conditionalFormatting sqref="E62:E63">
    <cfRule type="cellIs" dxfId="268" priority="3247" operator="lessThan">
      <formula>$D$62</formula>
    </cfRule>
  </conditionalFormatting>
  <conditionalFormatting sqref="E64:E65">
    <cfRule type="cellIs" dxfId="267" priority="3246" operator="lessThan">
      <formula>$D$64</formula>
    </cfRule>
  </conditionalFormatting>
  <conditionalFormatting sqref="E66:E67">
    <cfRule type="cellIs" dxfId="266" priority="3245" operator="lessThan">
      <formula>$D$66</formula>
    </cfRule>
  </conditionalFormatting>
  <conditionalFormatting sqref="E69:E70">
    <cfRule type="cellIs" dxfId="265" priority="3244" operator="lessThan">
      <formula>$D$69</formula>
    </cfRule>
  </conditionalFormatting>
  <conditionalFormatting sqref="E72:E73">
    <cfRule type="cellIs" dxfId="264" priority="3243" operator="lessThan">
      <formula>$D$72</formula>
    </cfRule>
  </conditionalFormatting>
  <conditionalFormatting sqref="E75:E76">
    <cfRule type="cellIs" dxfId="263" priority="3242" operator="lessThan">
      <formula>$D$75</formula>
    </cfRule>
  </conditionalFormatting>
  <conditionalFormatting sqref="E78:E79">
    <cfRule type="cellIs" dxfId="262" priority="3241" operator="lessThan">
      <formula>$D$78</formula>
    </cfRule>
  </conditionalFormatting>
  <conditionalFormatting sqref="E81:E82">
    <cfRule type="cellIs" dxfId="261" priority="3240" operator="lessThan">
      <formula>$D$81</formula>
    </cfRule>
  </conditionalFormatting>
  <conditionalFormatting sqref="E84:E85">
    <cfRule type="cellIs" dxfId="260" priority="3239" operator="lessThan">
      <formula>$D$84</formula>
    </cfRule>
  </conditionalFormatting>
  <conditionalFormatting sqref="E87:E88">
    <cfRule type="cellIs" dxfId="259" priority="3238" operator="lessThan">
      <formula>$D$87</formula>
    </cfRule>
  </conditionalFormatting>
  <conditionalFormatting sqref="E90:E91">
    <cfRule type="cellIs" dxfId="258" priority="3237" operator="lessThan">
      <formula>$D$90</formula>
    </cfRule>
  </conditionalFormatting>
  <conditionalFormatting sqref="E93:E94">
    <cfRule type="cellIs" dxfId="257" priority="3236" operator="lessThan">
      <formula>$D$93</formula>
    </cfRule>
  </conditionalFormatting>
  <conditionalFormatting sqref="E96:E97">
    <cfRule type="cellIs" dxfId="256" priority="3235" operator="lessThan">
      <formula>$D$96</formula>
    </cfRule>
  </conditionalFormatting>
  <conditionalFormatting sqref="E99:E100">
    <cfRule type="cellIs" dxfId="255" priority="3234" operator="lessThan">
      <formula>$D$99</formula>
    </cfRule>
  </conditionalFormatting>
  <conditionalFormatting sqref="E102:E103">
    <cfRule type="cellIs" dxfId="254" priority="3233" operator="lessThan">
      <formula>$D$102</formula>
    </cfRule>
  </conditionalFormatting>
  <conditionalFormatting sqref="E105:E106">
    <cfRule type="cellIs" dxfId="253" priority="3232" operator="lessThan">
      <formula>$D$105</formula>
    </cfRule>
  </conditionalFormatting>
  <conditionalFormatting sqref="E108:E109">
    <cfRule type="cellIs" dxfId="252" priority="3231" operator="lessThan">
      <formula>$D$108</formula>
    </cfRule>
  </conditionalFormatting>
  <conditionalFormatting sqref="E111:E112">
    <cfRule type="cellIs" dxfId="251" priority="3230" operator="lessThan">
      <formula>$D$111</formula>
    </cfRule>
  </conditionalFormatting>
  <conditionalFormatting sqref="E114:E115">
    <cfRule type="cellIs" dxfId="250" priority="3229" operator="lessThan">
      <formula>$D$114</formula>
    </cfRule>
  </conditionalFormatting>
  <conditionalFormatting sqref="E117:E118">
    <cfRule type="cellIs" dxfId="249" priority="3228" operator="lessThan">
      <formula>$D$117</formula>
    </cfRule>
  </conditionalFormatting>
  <conditionalFormatting sqref="E120:E121">
    <cfRule type="cellIs" dxfId="248" priority="3227" operator="lessThan">
      <formula>$D$120</formula>
    </cfRule>
  </conditionalFormatting>
  <conditionalFormatting sqref="F30:F31">
    <cfRule type="cellIs" dxfId="247" priority="2918" operator="lessThan">
      <formula>$E$30</formula>
    </cfRule>
  </conditionalFormatting>
  <conditionalFormatting sqref="F55:F56">
    <cfRule type="cellIs" dxfId="246" priority="3276" operator="lessThan">
      <formula>$E$55</formula>
    </cfRule>
  </conditionalFormatting>
  <conditionalFormatting sqref="F59:F60">
    <cfRule type="cellIs" dxfId="245" priority="3226" operator="lessThan">
      <formula>$E$59</formula>
    </cfRule>
  </conditionalFormatting>
  <conditionalFormatting sqref="F62:F63">
    <cfRule type="cellIs" dxfId="244" priority="3225" operator="lessThan">
      <formula>$E$62</formula>
    </cfRule>
  </conditionalFormatting>
  <conditionalFormatting sqref="F64:F65">
    <cfRule type="cellIs" dxfId="243" priority="3224" operator="lessThan">
      <formula>$E$64</formula>
    </cfRule>
  </conditionalFormatting>
  <conditionalFormatting sqref="F66:F67">
    <cfRule type="cellIs" dxfId="242" priority="3223" operator="lessThan">
      <formula>$E$66</formula>
    </cfRule>
  </conditionalFormatting>
  <conditionalFormatting sqref="F69:F70">
    <cfRule type="cellIs" dxfId="241" priority="3222" operator="lessThan">
      <formula>$E$69</formula>
    </cfRule>
  </conditionalFormatting>
  <conditionalFormatting sqref="F72:F73">
    <cfRule type="cellIs" dxfId="240" priority="3221" operator="lessThan">
      <formula>$E$72</formula>
    </cfRule>
  </conditionalFormatting>
  <conditionalFormatting sqref="F75:F76">
    <cfRule type="cellIs" dxfId="239" priority="3220" operator="lessThan">
      <formula>$E$75</formula>
    </cfRule>
  </conditionalFormatting>
  <conditionalFormatting sqref="F78:F79">
    <cfRule type="cellIs" dxfId="238" priority="3219" operator="lessThan">
      <formula>$E$78</formula>
    </cfRule>
  </conditionalFormatting>
  <conditionalFormatting sqref="F81:F82">
    <cfRule type="cellIs" dxfId="237" priority="3218" operator="lessThan">
      <formula>$E$81</formula>
    </cfRule>
  </conditionalFormatting>
  <conditionalFormatting sqref="F84:F85">
    <cfRule type="cellIs" dxfId="236" priority="3217" operator="lessThan">
      <formula>$E$84</formula>
    </cfRule>
  </conditionalFormatting>
  <conditionalFormatting sqref="F87:F88">
    <cfRule type="cellIs" dxfId="235" priority="3216" operator="lessThan">
      <formula>$E$87</formula>
    </cfRule>
  </conditionalFormatting>
  <conditionalFormatting sqref="F90:F91">
    <cfRule type="cellIs" dxfId="234" priority="3215" operator="lessThan">
      <formula>$E$90</formula>
    </cfRule>
  </conditionalFormatting>
  <conditionalFormatting sqref="F93:F94">
    <cfRule type="cellIs" dxfId="233" priority="3214" operator="lessThan">
      <formula>$E$93</formula>
    </cfRule>
  </conditionalFormatting>
  <conditionalFormatting sqref="F96:F97">
    <cfRule type="cellIs" dxfId="232" priority="3213" operator="lessThan">
      <formula>$E$96</formula>
    </cfRule>
  </conditionalFormatting>
  <conditionalFormatting sqref="F99:F100">
    <cfRule type="cellIs" dxfId="231" priority="3212" operator="lessThan">
      <formula>$E$99</formula>
    </cfRule>
  </conditionalFormatting>
  <conditionalFormatting sqref="F102:F103">
    <cfRule type="cellIs" dxfId="230" priority="3211" operator="lessThan">
      <formula>$E$102</formula>
    </cfRule>
  </conditionalFormatting>
  <conditionalFormatting sqref="F105:F106">
    <cfRule type="cellIs" dxfId="229" priority="3210" operator="lessThan">
      <formula>$E$105</formula>
    </cfRule>
  </conditionalFormatting>
  <conditionalFormatting sqref="F108:F109">
    <cfRule type="cellIs" dxfId="228" priority="3209" operator="lessThan">
      <formula>$E$108</formula>
    </cfRule>
  </conditionalFormatting>
  <conditionalFormatting sqref="F111:F112">
    <cfRule type="cellIs" dxfId="227" priority="3208" operator="lessThan">
      <formula>$E$111</formula>
    </cfRule>
  </conditionalFormatting>
  <conditionalFormatting sqref="F114:F115">
    <cfRule type="cellIs" dxfId="226" priority="3207" operator="lessThan">
      <formula>$E$114</formula>
    </cfRule>
  </conditionalFormatting>
  <conditionalFormatting sqref="F117:F118">
    <cfRule type="cellIs" dxfId="225" priority="3206" operator="lessThan">
      <formula>$E$117</formula>
    </cfRule>
  </conditionalFormatting>
  <conditionalFormatting sqref="F120:F121">
    <cfRule type="cellIs" dxfId="224" priority="3205" operator="lessThan">
      <formula>$E$120</formula>
    </cfRule>
  </conditionalFormatting>
  <conditionalFormatting sqref="G33">
    <cfRule type="cellIs" dxfId="223" priority="13862" stopIfTrue="1" operator="lessThan">
      <formula>$F$33</formula>
    </cfRule>
  </conditionalFormatting>
  <conditionalFormatting sqref="G34">
    <cfRule type="cellIs" dxfId="222" priority="13861" stopIfTrue="1" operator="lessThan">
      <formula>$F$34</formula>
    </cfRule>
  </conditionalFormatting>
  <conditionalFormatting sqref="G35">
    <cfRule type="cellIs" dxfId="221" priority="13860" stopIfTrue="1" operator="lessThan">
      <formula>$F$35</formula>
    </cfRule>
  </conditionalFormatting>
  <conditionalFormatting sqref="G37">
    <cfRule type="cellIs" dxfId="220" priority="13858" stopIfTrue="1" operator="lessThan">
      <formula>$F$37</formula>
    </cfRule>
  </conditionalFormatting>
  <conditionalFormatting sqref="G38">
    <cfRule type="cellIs" dxfId="219" priority="13857" stopIfTrue="1" operator="lessThan">
      <formula>$F$38</formula>
    </cfRule>
  </conditionalFormatting>
  <conditionalFormatting sqref="G39">
    <cfRule type="cellIs" dxfId="218" priority="13856" stopIfTrue="1" operator="lessThan">
      <formula>$F$39</formula>
    </cfRule>
  </conditionalFormatting>
  <conditionalFormatting sqref="G40">
    <cfRule type="cellIs" dxfId="217" priority="13855" stopIfTrue="1" operator="lessThan">
      <formula>$F$40</formula>
    </cfRule>
  </conditionalFormatting>
  <conditionalFormatting sqref="G41">
    <cfRule type="cellIs" dxfId="216" priority="13854" stopIfTrue="1" operator="lessThan">
      <formula>$F$41</formula>
    </cfRule>
  </conditionalFormatting>
  <conditionalFormatting sqref="G42">
    <cfRule type="cellIs" dxfId="215" priority="13853" stopIfTrue="1" operator="lessThan">
      <formula>$F$42</formula>
    </cfRule>
  </conditionalFormatting>
  <conditionalFormatting sqref="G43">
    <cfRule type="cellIs" dxfId="214" priority="13852" stopIfTrue="1" operator="lessThan">
      <formula>$F$43</formula>
    </cfRule>
  </conditionalFormatting>
  <conditionalFormatting sqref="G44">
    <cfRule type="cellIs" dxfId="213" priority="13851" stopIfTrue="1" operator="lessThan">
      <formula>$F$44</formula>
    </cfRule>
  </conditionalFormatting>
  <conditionalFormatting sqref="G45">
    <cfRule type="cellIs" dxfId="212" priority="13850" stopIfTrue="1" operator="lessThan">
      <formula>$F$45</formula>
    </cfRule>
  </conditionalFormatting>
  <conditionalFormatting sqref="G46">
    <cfRule type="cellIs" dxfId="211" priority="13849" stopIfTrue="1" operator="lessThan">
      <formula>$F$46</formula>
    </cfRule>
  </conditionalFormatting>
  <conditionalFormatting sqref="G47">
    <cfRule type="cellIs" dxfId="210" priority="13848" stopIfTrue="1" operator="lessThan">
      <formula>$F$47</formula>
    </cfRule>
  </conditionalFormatting>
  <conditionalFormatting sqref="G48">
    <cfRule type="cellIs" dxfId="209" priority="13847" stopIfTrue="1" operator="lessThan">
      <formula>$F$48</formula>
    </cfRule>
  </conditionalFormatting>
  <conditionalFormatting sqref="G49">
    <cfRule type="cellIs" dxfId="208" priority="13846" stopIfTrue="1" operator="lessThan">
      <formula>$F$49</formula>
    </cfRule>
  </conditionalFormatting>
  <conditionalFormatting sqref="G50">
    <cfRule type="cellIs" dxfId="207" priority="13845" stopIfTrue="1" operator="lessThan">
      <formula>$F$50</formula>
    </cfRule>
  </conditionalFormatting>
  <conditionalFormatting sqref="G51">
    <cfRule type="cellIs" dxfId="206" priority="13844" stopIfTrue="1" operator="lessThan">
      <formula>$F$51</formula>
    </cfRule>
  </conditionalFormatting>
  <conditionalFormatting sqref="G52">
    <cfRule type="cellIs" dxfId="205" priority="13843" stopIfTrue="1" operator="lessThan">
      <formula>$F$52</formula>
    </cfRule>
  </conditionalFormatting>
  <conditionalFormatting sqref="G53">
    <cfRule type="cellIs" dxfId="204" priority="13842" stopIfTrue="1" operator="lessThan">
      <formula>$F$53</formula>
    </cfRule>
  </conditionalFormatting>
  <conditionalFormatting sqref="G54">
    <cfRule type="cellIs" dxfId="203" priority="13841" stopIfTrue="1" operator="lessThan">
      <formula>$F$54</formula>
    </cfRule>
  </conditionalFormatting>
  <conditionalFormatting sqref="G57 G61 G68 G71 G74 G77 G80 G83 G86 G89 G92 G95 G98 G101 G104 G107 G110 G113 G116 G119 G122">
    <cfRule type="cellIs" dxfId="202" priority="5174" stopIfTrue="1" operator="lessThan">
      <formula>$F$5</formula>
    </cfRule>
  </conditionalFormatting>
  <conditionalFormatting sqref="G57 G61 G68 G71 G74 G77 G80 G83 G86 G89 G92 G95 G98 G101 G104 G107 G110 G113 G116 G119 G122">
    <cfRule type="cellIs" dxfId="201" priority="13912" stopIfTrue="1" operator="lessThan">
      <formula>$F$26</formula>
    </cfRule>
  </conditionalFormatting>
  <conditionalFormatting sqref="G57 G61 G68 G71 G74 G77 G80 G83 G86 G89 G92 G95 G98 G101 G104 G107 G110 G113 G116 G119 G122">
    <cfRule type="cellIs" dxfId="200" priority="13911" stopIfTrue="1" operator="lessThan">
      <formula>$F$27</formula>
    </cfRule>
  </conditionalFormatting>
  <conditionalFormatting sqref="G57 G61 G68 G71 G74 G77 G80 G83 G86 G89 G92 G95 G98 G101 G104 G107 G110 G113 G116 G119 G122">
    <cfRule type="cellIs" dxfId="199" priority="13913" stopIfTrue="1" operator="lessThan">
      <formula>$F$25</formula>
    </cfRule>
  </conditionalFormatting>
  <conditionalFormatting sqref="G57 G61 G68 G71 G74 G77 G80 G83 G86 G89 G92 G95 G98 G101 G104 G107 G110 G113 G116 G119 G122">
    <cfRule type="cellIs" dxfId="198" priority="13917" stopIfTrue="1" operator="lessThan">
      <formula>$F$21</formula>
    </cfRule>
  </conditionalFormatting>
  <conditionalFormatting sqref="G57 G61 G68 G71 G74 G77 G80 G83 G86 G89 G92 G95 G98 G101 G104 G107 G110 G113 G116 G119 G122">
    <cfRule type="cellIs" dxfId="197" priority="13910" stopIfTrue="1" operator="lessThan">
      <formula>$F$28</formula>
    </cfRule>
  </conditionalFormatting>
  <conditionalFormatting sqref="G57 G61 G68 G71 G74 G77 G80 G83 G86 G89 G92 G95 G98 G101 G104 G107 G110 G113 G116 G119 G122">
    <cfRule type="cellIs" dxfId="196" priority="13915" stopIfTrue="1" operator="lessThan">
      <formula>$F$23</formula>
    </cfRule>
  </conditionalFormatting>
  <conditionalFormatting sqref="G57 G61 G68 G71 G74 G77 G80 G83 G86 G89 G92 G95 G98 G101 G104 G107 G110 G113 G116 G119 G122">
    <cfRule type="cellIs" dxfId="195" priority="5168" stopIfTrue="1" operator="lessThan">
      <formula>$F$134</formula>
    </cfRule>
  </conditionalFormatting>
  <conditionalFormatting sqref="G57 G61 G68 G71 G74 G77 G80 G83 G86 G89 G92 G95 G98 G101 G104 G107 G110 G113 G116 G119 G122">
    <cfRule type="cellIs" dxfId="194" priority="13909" stopIfTrue="1" operator="lessThan">
      <formula>$F$29</formula>
    </cfRule>
  </conditionalFormatting>
  <conditionalFormatting sqref="G57 G61 G68 G71 G74 G77 G80 G83 G86 G89 G92 G95 G98 G101 G104 G107 G110 G113 G116 G119 G122">
    <cfRule type="cellIs" dxfId="193" priority="13916" stopIfTrue="1" operator="lessThan">
      <formula>$F$22</formula>
    </cfRule>
  </conditionalFormatting>
  <conditionalFormatting sqref="G57 G61 G68 G71 G74 G77 G80 G83 G86 G89 G92 G95 G98 G101 G104 G107 G110 G113 G116 G119 G122">
    <cfRule type="cellIs" dxfId="192" priority="13918" stopIfTrue="1" operator="lessThan">
      <formula>$F$20</formula>
    </cfRule>
  </conditionalFormatting>
  <conditionalFormatting sqref="G57 G61 G68 G71 G74 G77 G80 G83 G86 G89 G92 G95 G98 G101 G104 G107 G110 G113 G116 G119 G122">
    <cfRule type="cellIs" dxfId="191" priority="13919" stopIfTrue="1" operator="lessThan">
      <formula>$F$19</formula>
    </cfRule>
  </conditionalFormatting>
  <conditionalFormatting sqref="G57 G61 G68 G71 G74 G77 G80 G83 G86 G89 G92 G95 G98 G101 G104 G107 G110 G113 G116 G119 G122">
    <cfRule type="cellIs" dxfId="190" priority="13930" stopIfTrue="1" operator="lessThan">
      <formula>$F$8</formula>
    </cfRule>
  </conditionalFormatting>
  <conditionalFormatting sqref="G57 G61 G68 G71 G74 G77 G80 G83 G86 G89 G92 G95 G98 G101 G104 G107 G110 G113 G116 G119 G122">
    <cfRule type="cellIs" dxfId="189" priority="13920" stopIfTrue="1" operator="lessThan">
      <formula>$F$18</formula>
    </cfRule>
  </conditionalFormatting>
  <conditionalFormatting sqref="G57 G61 G68 G71 G74 G77 G80 G83 G86 G89 G92 G95 G98 G101 G104 G107 G110 G113 G116 G119 G122">
    <cfRule type="cellIs" dxfId="188" priority="13921" stopIfTrue="1" operator="lessThan">
      <formula>$F$17</formula>
    </cfRule>
  </conditionalFormatting>
  <conditionalFormatting sqref="G57 G61 G68 G71 G74 G77 G80 G83 G86 G89 G92 G95 G98 G101 G104 G107 G110 G113 G116 G119 G122">
    <cfRule type="cellIs" dxfId="187" priority="5180" stopIfTrue="1" operator="lessThan">
      <formula>$F$11</formula>
    </cfRule>
  </conditionalFormatting>
  <conditionalFormatting sqref="G57 G61 G68 G71 G74 G77 G80 G83 G86 G89 G92 G95 G98 G101 G104 G107 G110 G113 G116 G119 G122">
    <cfRule type="cellIs" dxfId="186" priority="13922" stopIfTrue="1" operator="lessThan">
      <formula>$F$16</formula>
    </cfRule>
  </conditionalFormatting>
  <conditionalFormatting sqref="G57 G61 G68 G71 G74 G77 G80 G83 G86 G89 G92 G95 G98 G101 G104 G107 G110 G113 G116 G119 G122">
    <cfRule type="cellIs" dxfId="185" priority="13926" stopIfTrue="1" operator="lessThan">
      <formula>$F$12</formula>
    </cfRule>
  </conditionalFormatting>
  <conditionalFormatting sqref="G57 G61 G68 G71 G74 G77 G80 G83 G86 G89 G92 G95 G98 G101 G104 G107 G110 G113 G116 G119 G122">
    <cfRule type="cellIs" dxfId="184" priority="13925" stopIfTrue="1" operator="lessThan">
      <formula>$F$13</formula>
    </cfRule>
  </conditionalFormatting>
  <conditionalFormatting sqref="G57 G61 G68 G71 G74 G77 G80 G83 G86 G89 G92 G95 G98 G101 G104 G107 G110 G113 G116 G119 G122">
    <cfRule type="cellIs" dxfId="183" priority="13924" stopIfTrue="1" operator="lessThan">
      <formula>$F$14</formula>
    </cfRule>
  </conditionalFormatting>
  <conditionalFormatting sqref="G57 G61 G68 G71 G74 G77 G80 G83 G86 G89 G92 G95 G98 G101 G104 G107 G110 G113 G116 G119 G122">
    <cfRule type="cellIs" dxfId="182" priority="13923" stopIfTrue="1" operator="lessThan">
      <formula>$F$15</formula>
    </cfRule>
  </conditionalFormatting>
  <conditionalFormatting sqref="G57 G61 G68 G71 G74 G77 G80 G83 G86 G89 G92 G95 G98 G101 G104 G107 G110 G113 G116 G119 G122">
    <cfRule type="cellIs" dxfId="181" priority="13914" stopIfTrue="1" operator="lessThan">
      <formula>$F$24</formula>
    </cfRule>
  </conditionalFormatting>
  <conditionalFormatting sqref="G59:G60">
    <cfRule type="cellIs" dxfId="180" priority="13793" stopIfTrue="1" operator="lessThan">
      <formula>$F$59</formula>
    </cfRule>
  </conditionalFormatting>
  <conditionalFormatting sqref="G30:H31">
    <cfRule type="cellIs" dxfId="179" priority="2917" operator="lessThan">
      <formula>$F$30</formula>
    </cfRule>
  </conditionalFormatting>
  <conditionalFormatting sqref="G55:H56">
    <cfRule type="cellIs" dxfId="178" priority="13794" stopIfTrue="1" operator="lessThan">
      <formula>$F$55</formula>
    </cfRule>
  </conditionalFormatting>
  <conditionalFormatting sqref="G62:H63">
    <cfRule type="cellIs" dxfId="177" priority="13792" stopIfTrue="1" operator="lessThan">
      <formula>$F$62</formula>
    </cfRule>
  </conditionalFormatting>
  <conditionalFormatting sqref="G64:H65">
    <cfRule type="cellIs" dxfId="176" priority="13791" stopIfTrue="1" operator="lessThan">
      <formula>$F$64</formula>
    </cfRule>
  </conditionalFormatting>
  <conditionalFormatting sqref="G66:H67">
    <cfRule type="cellIs" dxfId="175" priority="13790" stopIfTrue="1" operator="lessThan">
      <formula>$F$66</formula>
    </cfRule>
  </conditionalFormatting>
  <conditionalFormatting sqref="G69:H70">
    <cfRule type="cellIs" dxfId="174" priority="13789" stopIfTrue="1" operator="lessThan">
      <formula>$F$69</formula>
    </cfRule>
  </conditionalFormatting>
  <conditionalFormatting sqref="G72:H73">
    <cfRule type="cellIs" dxfId="173" priority="13788" stopIfTrue="1" operator="lessThan">
      <formula>$F$72</formula>
    </cfRule>
  </conditionalFormatting>
  <conditionalFormatting sqref="G75:H76">
    <cfRule type="cellIs" dxfId="172" priority="13787" stopIfTrue="1" operator="lessThan">
      <formula>$F$75</formula>
    </cfRule>
  </conditionalFormatting>
  <conditionalFormatting sqref="G78:H79">
    <cfRule type="cellIs" dxfId="171" priority="13786" stopIfTrue="1" operator="lessThan">
      <formula>$F$78</formula>
    </cfRule>
  </conditionalFormatting>
  <conditionalFormatting sqref="G81:H82">
    <cfRule type="cellIs" dxfId="170" priority="13785" stopIfTrue="1" operator="lessThan">
      <formula>$F$81</formula>
    </cfRule>
  </conditionalFormatting>
  <conditionalFormatting sqref="G84:H85">
    <cfRule type="cellIs" dxfId="169" priority="13784" stopIfTrue="1" operator="lessThan">
      <formula>$F$84</formula>
    </cfRule>
  </conditionalFormatting>
  <conditionalFormatting sqref="G87:H88">
    <cfRule type="cellIs" dxfId="168" priority="13783" stopIfTrue="1" operator="lessThan">
      <formula>$F$87</formula>
    </cfRule>
  </conditionalFormatting>
  <conditionalFormatting sqref="G90:H91">
    <cfRule type="cellIs" dxfId="167" priority="13782" stopIfTrue="1" operator="lessThan">
      <formula>$F$90</formula>
    </cfRule>
  </conditionalFormatting>
  <conditionalFormatting sqref="G93:H94">
    <cfRule type="cellIs" dxfId="166" priority="13781" stopIfTrue="1" operator="lessThan">
      <formula>$F$93</formula>
    </cfRule>
  </conditionalFormatting>
  <conditionalFormatting sqref="G96:H97">
    <cfRule type="cellIs" dxfId="165" priority="13780" stopIfTrue="1" operator="lessThan">
      <formula>$F$96</formula>
    </cfRule>
  </conditionalFormatting>
  <conditionalFormatting sqref="G99:H100">
    <cfRule type="cellIs" dxfId="164" priority="13779" stopIfTrue="1" operator="lessThan">
      <formula>$F$99</formula>
    </cfRule>
  </conditionalFormatting>
  <conditionalFormatting sqref="G102:H103">
    <cfRule type="cellIs" dxfId="163" priority="13778" stopIfTrue="1" operator="lessThan">
      <formula>$F$102</formula>
    </cfRule>
  </conditionalFormatting>
  <conditionalFormatting sqref="G105:H106">
    <cfRule type="cellIs" dxfId="162" priority="13777" stopIfTrue="1" operator="lessThan">
      <formula>$F$105</formula>
    </cfRule>
  </conditionalFormatting>
  <conditionalFormatting sqref="G108:H109">
    <cfRule type="cellIs" dxfId="161" priority="13776" stopIfTrue="1" operator="lessThan">
      <formula>$F$108</formula>
    </cfRule>
  </conditionalFormatting>
  <conditionalFormatting sqref="G111:H112">
    <cfRule type="cellIs" dxfId="160" priority="13775" stopIfTrue="1" operator="lessThan">
      <formula>$F$111</formula>
    </cfRule>
  </conditionalFormatting>
  <conditionalFormatting sqref="G114:H115">
    <cfRule type="cellIs" dxfId="159" priority="13774" stopIfTrue="1" operator="lessThan">
      <formula>$F$114</formula>
    </cfRule>
  </conditionalFormatting>
  <conditionalFormatting sqref="G117:H118">
    <cfRule type="cellIs" dxfId="158" priority="13773" stopIfTrue="1" operator="lessThan">
      <formula>$F$117</formula>
    </cfRule>
  </conditionalFormatting>
  <conditionalFormatting sqref="G120:H121">
    <cfRule type="cellIs" dxfId="157" priority="13772" stopIfTrue="1" operator="lessThan">
      <formula>$F$120</formula>
    </cfRule>
  </conditionalFormatting>
  <conditionalFormatting sqref="H59:H60">
    <cfRule type="cellIs" dxfId="156" priority="3204" operator="lessThan">
      <formula>$F$59</formula>
    </cfRule>
  </conditionalFormatting>
  <conditionalFormatting sqref="I33">
    <cfRule type="cellIs" dxfId="155" priority="13839" stopIfTrue="1" operator="lessThan">
      <formula>$H$33</formula>
    </cfRule>
  </conditionalFormatting>
  <conditionalFormatting sqref="I34">
    <cfRule type="cellIs" dxfId="154" priority="13838" stopIfTrue="1" operator="lessThan">
      <formula>$H$34</formula>
    </cfRule>
  </conditionalFormatting>
  <conditionalFormatting sqref="I35">
    <cfRule type="cellIs" dxfId="153" priority="13837" stopIfTrue="1" operator="lessThan">
      <formula>$H$35</formula>
    </cfRule>
  </conditionalFormatting>
  <conditionalFormatting sqref="I37">
    <cfRule type="cellIs" dxfId="152" priority="13835" stopIfTrue="1" operator="lessThan">
      <formula>$H$37</formula>
    </cfRule>
  </conditionalFormatting>
  <conditionalFormatting sqref="I38">
    <cfRule type="cellIs" dxfId="151" priority="13834" stopIfTrue="1" operator="lessThan">
      <formula>$H$38</formula>
    </cfRule>
  </conditionalFormatting>
  <conditionalFormatting sqref="I39">
    <cfRule type="cellIs" dxfId="150" priority="13833" stopIfTrue="1" operator="lessThan">
      <formula>$H$39</formula>
    </cfRule>
  </conditionalFormatting>
  <conditionalFormatting sqref="I40">
    <cfRule type="cellIs" dxfId="149" priority="13832" stopIfTrue="1" operator="lessThan">
      <formula>$H$40</formula>
    </cfRule>
  </conditionalFormatting>
  <conditionalFormatting sqref="I41">
    <cfRule type="cellIs" dxfId="148" priority="13831" stopIfTrue="1" operator="lessThan">
      <formula>$H$41</formula>
    </cfRule>
  </conditionalFormatting>
  <conditionalFormatting sqref="I42">
    <cfRule type="cellIs" dxfId="147" priority="13830" stopIfTrue="1" operator="lessThan">
      <formula>$H$42</formula>
    </cfRule>
  </conditionalFormatting>
  <conditionalFormatting sqref="I43">
    <cfRule type="cellIs" dxfId="146" priority="13829" stopIfTrue="1" operator="lessThan">
      <formula>$H$43</formula>
    </cfRule>
  </conditionalFormatting>
  <conditionalFormatting sqref="I44">
    <cfRule type="cellIs" dxfId="145" priority="13828" stopIfTrue="1" operator="lessThan">
      <formula>$H$44</formula>
    </cfRule>
  </conditionalFormatting>
  <conditionalFormatting sqref="I45">
    <cfRule type="cellIs" dxfId="144" priority="13827" stopIfTrue="1" operator="lessThan">
      <formula>$H$45</formula>
    </cfRule>
  </conditionalFormatting>
  <conditionalFormatting sqref="I46">
    <cfRule type="cellIs" dxfId="143" priority="13826" stopIfTrue="1" operator="lessThan">
      <formula>$H$46</formula>
    </cfRule>
  </conditionalFormatting>
  <conditionalFormatting sqref="I47">
    <cfRule type="cellIs" dxfId="142" priority="13825" stopIfTrue="1" operator="lessThan">
      <formula>$H$47</formula>
    </cfRule>
  </conditionalFormatting>
  <conditionalFormatting sqref="I48">
    <cfRule type="cellIs" dxfId="141" priority="13824" stopIfTrue="1" operator="lessThan">
      <formula>$H$48</formula>
    </cfRule>
  </conditionalFormatting>
  <conditionalFormatting sqref="I49">
    <cfRule type="cellIs" dxfId="140" priority="13823" stopIfTrue="1" operator="lessThan">
      <formula>$H$49</formula>
    </cfRule>
  </conditionalFormatting>
  <conditionalFormatting sqref="I50">
    <cfRule type="cellIs" dxfId="139" priority="13822" stopIfTrue="1" operator="lessThan">
      <formula>$H$50</formula>
    </cfRule>
  </conditionalFormatting>
  <conditionalFormatting sqref="I51">
    <cfRule type="cellIs" dxfId="138" priority="13821" stopIfTrue="1" operator="lessThan">
      <formula>$H$51</formula>
    </cfRule>
  </conditionalFormatting>
  <conditionalFormatting sqref="I52">
    <cfRule type="cellIs" dxfId="137" priority="13820" stopIfTrue="1" operator="lessThan">
      <formula>$H$52</formula>
    </cfRule>
  </conditionalFormatting>
  <conditionalFormatting sqref="I53">
    <cfRule type="cellIs" dxfId="136" priority="13819" stopIfTrue="1" operator="lessThan">
      <formula>$H$53</formula>
    </cfRule>
  </conditionalFormatting>
  <conditionalFormatting sqref="I54">
    <cfRule type="cellIs" dxfId="135" priority="13818" stopIfTrue="1" operator="lessThan">
      <formula>$H$54</formula>
    </cfRule>
  </conditionalFormatting>
  <conditionalFormatting sqref="I57 I61 I68 I71 I74 I77 I80 I83 I86 I89 I92 I95 I98 I101 I104 I107 I110 I113 I116 I119 I122">
    <cfRule type="cellIs" dxfId="134" priority="5179" stopIfTrue="1" operator="lessThan">
      <formula>$H$11</formula>
    </cfRule>
  </conditionalFormatting>
  <conditionalFormatting sqref="I57 I61 I68 I71 I74 I77 I80 I83 I86 I89 I92 I95 I98 I101 I104 I107 I110 I113 I116 I119 I122">
    <cfRule type="cellIs" dxfId="133" priority="5164" operator="lessThan">
      <formula>$H$5</formula>
    </cfRule>
  </conditionalFormatting>
  <conditionalFormatting sqref="I57 I61 I68 I71 I74 I77 I80 I83 I86 I89 I92 I95 I98 I101 I104 I107 I110 I113 I116 I119 I122">
    <cfRule type="cellIs" dxfId="132" priority="5167" stopIfTrue="1" operator="lessThan">
      <formula>$H$134</formula>
    </cfRule>
  </conditionalFormatting>
  <conditionalFormatting sqref="I57 I61 I68 I71 I74 I77 I80 I83 I86 I89 I92 I95 I98 I101 I104 I107 I110 I113 I116 I119 I122">
    <cfRule type="cellIs" dxfId="131" priority="5170" stopIfTrue="1" operator="lessThan">
      <formula>$H$131</formula>
    </cfRule>
  </conditionalFormatting>
  <conditionalFormatting sqref="I57 I61 I68 I71 I74 I77 I80 I83 I86 I89 I92 I95 I98 I101 I104 I107 I110 I113 I116 I119 I122">
    <cfRule type="cellIs" dxfId="130" priority="13907" stopIfTrue="1" operator="lessThan">
      <formula>$H$8</formula>
    </cfRule>
  </conditionalFormatting>
  <conditionalFormatting sqref="I57 I61 I68 I71 I74 I77 I80 I83 I86 I89 I92 I95 I98 I101 I104 I107 I110 I113 I116 I119 I122">
    <cfRule type="cellIs" dxfId="129" priority="5172" stopIfTrue="1" operator="lessThan">
      <formula>$H$5</formula>
    </cfRule>
  </conditionalFormatting>
  <conditionalFormatting sqref="I57 I61 I68 I71 I74 I77 I80 I83 I86 I89 I92 I95 I98 I101 I104 I107 I110 I113 I116 I119 I122">
    <cfRule type="cellIs" dxfId="128" priority="13903" stopIfTrue="1" operator="lessThan">
      <formula>$H$12</formula>
    </cfRule>
  </conditionalFormatting>
  <conditionalFormatting sqref="I57 I61 I68 I71 I74 I77 I80 I83 I86 I89 I92 I95 I98 I101 I104 I107 I110 I113 I116 I119 I122">
    <cfRule type="cellIs" dxfId="127" priority="13896" stopIfTrue="1" operator="lessThan">
      <formula>$H$19</formula>
    </cfRule>
  </conditionalFormatting>
  <conditionalFormatting sqref="I57 I61 I68 I71 I74 I77 I80 I83 I86 I89 I92 I95 I98 I101 I104 I107 I110 I113 I116 I119 I122">
    <cfRule type="cellIs" dxfId="126" priority="13886" stopIfTrue="1" operator="lessThan">
      <formula>$H$29</formula>
    </cfRule>
  </conditionalFormatting>
  <conditionalFormatting sqref="I57 I61 I68 I71 I74 I77 I80 I83 I86 I89 I92 I95 I98 I101 I104 I107 I110 I113 I116 I119 I122">
    <cfRule type="cellIs" dxfId="125" priority="13897" stopIfTrue="1" operator="lessThan">
      <formula>$H$18</formula>
    </cfRule>
  </conditionalFormatting>
  <conditionalFormatting sqref="I57 I61 I68 I71 I74 I77 I80 I83 I86 I89 I92 I95 I98 I101 I104 I107 I110 I113 I116 I119 I122">
    <cfRule type="cellIs" dxfId="124" priority="13898" stopIfTrue="1" operator="lessThan">
      <formula>$H$17</formula>
    </cfRule>
  </conditionalFormatting>
  <conditionalFormatting sqref="I57 I61 I68 I71 I74 I77 I80 I83 I86 I89 I92 I95 I98 I101 I104 I107 I110 I113 I116 I119 I122">
    <cfRule type="cellIs" dxfId="123" priority="13899" stopIfTrue="1" operator="lessThan">
      <formula>$H$16</formula>
    </cfRule>
  </conditionalFormatting>
  <conditionalFormatting sqref="I57 I61 I68 I71 I74 I77 I80 I83 I86 I89 I92 I95 I98 I101 I104 I107 I110 I113 I116 I119 I122">
    <cfRule type="cellIs" dxfId="122" priority="13900" stopIfTrue="1" operator="lessThan">
      <formula>$H$15</formula>
    </cfRule>
  </conditionalFormatting>
  <conditionalFormatting sqref="I57 I61 I68 I71 I74 I77 I80 I83 I86 I89 I92 I95 I98 I101 I104 I107 I110 I113 I116 I119 I122">
    <cfRule type="cellIs" dxfId="121" priority="13887" stopIfTrue="1" operator="lessThan">
      <formula>$H$28</formula>
    </cfRule>
  </conditionalFormatting>
  <conditionalFormatting sqref="I57 I61 I68 I71 I74 I77 I80 I83 I86 I89 I92 I95 I98 I101 I104 I107 I110 I113 I116 I119 I122">
    <cfRule type="cellIs" dxfId="120" priority="13901" stopIfTrue="1" operator="lessThan">
      <formula>$H$14</formula>
    </cfRule>
  </conditionalFormatting>
  <conditionalFormatting sqref="I57 I61 I68 I71 I74 I77 I80 I83 I86 I89 I92 I95 I98 I101 I104 I107 I110 I113 I116 I119 I122">
    <cfRule type="cellIs" dxfId="119" priority="13902" stopIfTrue="1" operator="lessThan">
      <formula>$H$13</formula>
    </cfRule>
  </conditionalFormatting>
  <conditionalFormatting sqref="I57 I61 I68 I71 I74 I77 I80 I83 I86 I89 I92 I95 I98 I101 I104 I107 I110 I113 I116 I119 I122">
    <cfRule type="cellIs" dxfId="118" priority="13895" stopIfTrue="1" operator="lessThan">
      <formula>$H$20</formula>
    </cfRule>
  </conditionalFormatting>
  <conditionalFormatting sqref="I57 I61 I68 I71 I74 I77 I80 I83 I86 I89 I92 I95 I98 I101 I104 I107 I110 I113 I116 I119 I122">
    <cfRule type="cellIs" dxfId="117" priority="13888" stopIfTrue="1" operator="lessThan">
      <formula>$H$27</formula>
    </cfRule>
  </conditionalFormatting>
  <conditionalFormatting sqref="I57 I61 I68 I71 I74 I77 I80 I83 I86 I89 I92 I95 I98 I101 I104 I107 I110 I113 I116 I119 I122">
    <cfRule type="cellIs" dxfId="116" priority="13889" stopIfTrue="1" operator="lessThan">
      <formula>$H$26</formula>
    </cfRule>
  </conditionalFormatting>
  <conditionalFormatting sqref="I57 I61 I68 I71 I74 I77 I80 I83 I86 I89 I92 I95 I98 I101 I104 I107 I110 I113 I116 I119 I122">
    <cfRule type="cellIs" dxfId="115" priority="13890" stopIfTrue="1" operator="lessThan">
      <formula>$H$25</formula>
    </cfRule>
  </conditionalFormatting>
  <conditionalFormatting sqref="I57 I61 I68 I71 I74 I77 I80 I83 I86 I89 I92 I95 I98 I101 I104 I107 I110 I113 I116 I119 I122">
    <cfRule type="cellIs" dxfId="114" priority="13891" stopIfTrue="1" operator="lessThan">
      <formula>$H$24</formula>
    </cfRule>
  </conditionalFormatting>
  <conditionalFormatting sqref="I57 I61 I68 I71 I74 I77 I80 I83 I86 I89 I92 I95 I98 I101 I104 I107 I110 I113 I116 I119 I122">
    <cfRule type="cellIs" dxfId="113" priority="13892" stopIfTrue="1" operator="lessThan">
      <formula>$H$23</formula>
    </cfRule>
  </conditionalFormatting>
  <conditionalFormatting sqref="I57 I61 I68 I71 I74 I77 I80 I83 I86 I89 I92 I95 I98 I101 I104 I107 I110 I113 I116 I119 I122">
    <cfRule type="cellIs" dxfId="112" priority="13893" stopIfTrue="1" operator="lessThan">
      <formula>$H$22</formula>
    </cfRule>
  </conditionalFormatting>
  <conditionalFormatting sqref="I57 I61 I68 I71 I74 I77 I80 I83 I86 I89 I92 I95 I98 I101 I104 I107 I110 I113 I116 I119 I122">
    <cfRule type="cellIs" dxfId="111" priority="13894" stopIfTrue="1" operator="lessThan">
      <formula>$H$21</formula>
    </cfRule>
  </conditionalFormatting>
  <conditionalFormatting sqref="I59:I60">
    <cfRule type="cellIs" dxfId="110" priority="13770" stopIfTrue="1" operator="lessThan">
      <formula>$H$59</formula>
    </cfRule>
  </conditionalFormatting>
  <conditionalFormatting sqref="I30:J31">
    <cfRule type="cellIs" dxfId="109" priority="2915" operator="lessThan">
      <formula>$H$30</formula>
    </cfRule>
  </conditionalFormatting>
  <conditionalFormatting sqref="I55:J56">
    <cfRule type="cellIs" dxfId="108" priority="13771" stopIfTrue="1" operator="lessThan">
      <formula>$H$55</formula>
    </cfRule>
  </conditionalFormatting>
  <conditionalFormatting sqref="I62:J63">
    <cfRule type="cellIs" dxfId="107" priority="13769" stopIfTrue="1" operator="lessThan">
      <formula>$H$62</formula>
    </cfRule>
  </conditionalFormatting>
  <conditionalFormatting sqref="I64:J65">
    <cfRule type="cellIs" dxfId="106" priority="13768" stopIfTrue="1" operator="lessThan">
      <formula>$H$64</formula>
    </cfRule>
  </conditionalFormatting>
  <conditionalFormatting sqref="I66:J67">
    <cfRule type="cellIs" dxfId="105" priority="13767" stopIfTrue="1" operator="lessThan">
      <formula>$H$66</formula>
    </cfRule>
  </conditionalFormatting>
  <conditionalFormatting sqref="I69:J70">
    <cfRule type="cellIs" dxfId="104" priority="13766" stopIfTrue="1" operator="lessThan">
      <formula>$H$69</formula>
    </cfRule>
  </conditionalFormatting>
  <conditionalFormatting sqref="I72:J73">
    <cfRule type="cellIs" dxfId="103" priority="13765" stopIfTrue="1" operator="lessThan">
      <formula>$H$72</formula>
    </cfRule>
  </conditionalFormatting>
  <conditionalFormatting sqref="I75:J76">
    <cfRule type="cellIs" dxfId="102" priority="13764" stopIfTrue="1" operator="lessThan">
      <formula>$H$75</formula>
    </cfRule>
  </conditionalFormatting>
  <conditionalFormatting sqref="I78:J79">
    <cfRule type="cellIs" dxfId="101" priority="13763" stopIfTrue="1" operator="lessThan">
      <formula>$H$78</formula>
    </cfRule>
  </conditionalFormatting>
  <conditionalFormatting sqref="I81:J82">
    <cfRule type="cellIs" dxfId="100" priority="13762" stopIfTrue="1" operator="lessThan">
      <formula>$H$81</formula>
    </cfRule>
  </conditionalFormatting>
  <conditionalFormatting sqref="I84:J85">
    <cfRule type="cellIs" dxfId="99" priority="13761" stopIfTrue="1" operator="lessThan">
      <formula>$H$84</formula>
    </cfRule>
  </conditionalFormatting>
  <conditionalFormatting sqref="I87:J88">
    <cfRule type="cellIs" dxfId="98" priority="13760" stopIfTrue="1" operator="lessThan">
      <formula>$H$87</formula>
    </cfRule>
  </conditionalFormatting>
  <conditionalFormatting sqref="I90:J91">
    <cfRule type="cellIs" dxfId="97" priority="13759" stopIfTrue="1" operator="lessThan">
      <formula>$H$90</formula>
    </cfRule>
  </conditionalFormatting>
  <conditionalFormatting sqref="I93:J94">
    <cfRule type="cellIs" dxfId="96" priority="13758" stopIfTrue="1" operator="lessThan">
      <formula>$H$93</formula>
    </cfRule>
  </conditionalFormatting>
  <conditionalFormatting sqref="I96:J97">
    <cfRule type="cellIs" dxfId="95" priority="13757" stopIfTrue="1" operator="lessThan">
      <formula>$H$96</formula>
    </cfRule>
  </conditionalFormatting>
  <conditionalFormatting sqref="I99:J100">
    <cfRule type="cellIs" dxfId="94" priority="13756" stopIfTrue="1" operator="lessThan">
      <formula>$H$99</formula>
    </cfRule>
  </conditionalFormatting>
  <conditionalFormatting sqref="I102:J103">
    <cfRule type="cellIs" dxfId="93" priority="13755" stopIfTrue="1" operator="lessThan">
      <formula>$H$102</formula>
    </cfRule>
  </conditionalFormatting>
  <conditionalFormatting sqref="I105:J106">
    <cfRule type="cellIs" dxfId="92" priority="13754" stopIfTrue="1" operator="lessThan">
      <formula>$H$105</formula>
    </cfRule>
  </conditionalFormatting>
  <conditionalFormatting sqref="I108:J109">
    <cfRule type="cellIs" dxfId="91" priority="13753" stopIfTrue="1" operator="lessThan">
      <formula>$H$108</formula>
    </cfRule>
  </conditionalFormatting>
  <conditionalFormatting sqref="I111:J112">
    <cfRule type="cellIs" dxfId="90" priority="13752" stopIfTrue="1" operator="lessThan">
      <formula>$H$111</formula>
    </cfRule>
  </conditionalFormatting>
  <conditionalFormatting sqref="I114:J115">
    <cfRule type="cellIs" dxfId="89" priority="13751" stopIfTrue="1" operator="lessThan">
      <formula>$H$114</formula>
    </cfRule>
  </conditionalFormatting>
  <conditionalFormatting sqref="I117:J118">
    <cfRule type="cellIs" dxfId="88" priority="13750" stopIfTrue="1" operator="lessThan">
      <formula>$H$117</formula>
    </cfRule>
  </conditionalFormatting>
  <conditionalFormatting sqref="I120:J121">
    <cfRule type="cellIs" dxfId="87" priority="13749" stopIfTrue="1" operator="lessThan">
      <formula>$H$120</formula>
    </cfRule>
  </conditionalFormatting>
  <conditionalFormatting sqref="J59:J60">
    <cfRule type="cellIs" dxfId="86" priority="3182" operator="lessThan">
      <formula>$H$59</formula>
    </cfRule>
  </conditionalFormatting>
  <conditionalFormatting sqref="K30:K31">
    <cfRule type="cellIs" dxfId="85" priority="2913" operator="lessThan">
      <formula>$J$30</formula>
    </cfRule>
  </conditionalFormatting>
  <conditionalFormatting sqref="K33">
    <cfRule type="cellIs" dxfId="84" priority="13816" stopIfTrue="1" operator="lessThan">
      <formula>$J$33</formula>
    </cfRule>
  </conditionalFormatting>
  <conditionalFormatting sqref="K34">
    <cfRule type="cellIs" dxfId="83" priority="13815" stopIfTrue="1" operator="lessThan">
      <formula>$J$34</formula>
    </cfRule>
  </conditionalFormatting>
  <conditionalFormatting sqref="K35">
    <cfRule type="cellIs" dxfId="82" priority="13814" stopIfTrue="1" operator="lessThan">
      <formula>$J$35</formula>
    </cfRule>
  </conditionalFormatting>
  <conditionalFormatting sqref="K37">
    <cfRule type="cellIs" dxfId="81" priority="13812" stopIfTrue="1" operator="lessThan">
      <formula>$J$37</formula>
    </cfRule>
  </conditionalFormatting>
  <conditionalFormatting sqref="K38">
    <cfRule type="cellIs" dxfId="80" priority="13811" stopIfTrue="1" operator="lessThan">
      <formula>$J$38</formula>
    </cfRule>
  </conditionalFormatting>
  <conditionalFormatting sqref="K39">
    <cfRule type="cellIs" dxfId="79" priority="13810" stopIfTrue="1" operator="lessThan">
      <formula>$J$39</formula>
    </cfRule>
  </conditionalFormatting>
  <conditionalFormatting sqref="K40">
    <cfRule type="cellIs" dxfId="78" priority="13809" stopIfTrue="1" operator="lessThan">
      <formula>$J$40</formula>
    </cfRule>
  </conditionalFormatting>
  <conditionalFormatting sqref="K41">
    <cfRule type="cellIs" dxfId="77" priority="13808" stopIfTrue="1" operator="lessThan">
      <formula>$J$41</formula>
    </cfRule>
  </conditionalFormatting>
  <conditionalFormatting sqref="K42">
    <cfRule type="cellIs" dxfId="76" priority="13807" stopIfTrue="1" operator="lessThan">
      <formula>$J$42</formula>
    </cfRule>
  </conditionalFormatting>
  <conditionalFormatting sqref="K43">
    <cfRule type="cellIs" dxfId="75" priority="13806" stopIfTrue="1" operator="lessThan">
      <formula>$J$43</formula>
    </cfRule>
  </conditionalFormatting>
  <conditionalFormatting sqref="K44">
    <cfRule type="cellIs" dxfId="74" priority="13805" stopIfTrue="1" operator="lessThan">
      <formula>$J$44</formula>
    </cfRule>
  </conditionalFormatting>
  <conditionalFormatting sqref="K45">
    <cfRule type="cellIs" dxfId="73" priority="13804" stopIfTrue="1" operator="lessThan">
      <formula>$J$45</formula>
    </cfRule>
  </conditionalFormatting>
  <conditionalFormatting sqref="K46">
    <cfRule type="cellIs" dxfId="72" priority="13803" stopIfTrue="1" operator="lessThan">
      <formula>$J$46</formula>
    </cfRule>
  </conditionalFormatting>
  <conditionalFormatting sqref="K47">
    <cfRule type="cellIs" dxfId="71" priority="13802" stopIfTrue="1" operator="lessThan">
      <formula>$J$47</formula>
    </cfRule>
  </conditionalFormatting>
  <conditionalFormatting sqref="K48">
    <cfRule type="cellIs" dxfId="70" priority="13801" stopIfTrue="1" operator="lessThan">
      <formula>$J$48</formula>
    </cfRule>
  </conditionalFormatting>
  <conditionalFormatting sqref="K49">
    <cfRule type="cellIs" dxfId="69" priority="13800" stopIfTrue="1" operator="lessThan">
      <formula>$J$49</formula>
    </cfRule>
  </conditionalFormatting>
  <conditionalFormatting sqref="K50">
    <cfRule type="cellIs" dxfId="68" priority="13799" stopIfTrue="1" operator="lessThan">
      <formula>$J$50</formula>
    </cfRule>
  </conditionalFormatting>
  <conditionalFormatting sqref="K51">
    <cfRule type="cellIs" dxfId="67" priority="13798" stopIfTrue="1" operator="lessThan">
      <formula>$J$51</formula>
    </cfRule>
  </conditionalFormatting>
  <conditionalFormatting sqref="K52">
    <cfRule type="cellIs" dxfId="66" priority="13797" stopIfTrue="1" operator="lessThan">
      <formula>$J$52</formula>
    </cfRule>
  </conditionalFormatting>
  <conditionalFormatting sqref="K53">
    <cfRule type="cellIs" dxfId="65" priority="13796" stopIfTrue="1" operator="lessThan">
      <formula>$J$53</formula>
    </cfRule>
  </conditionalFormatting>
  <conditionalFormatting sqref="K54">
    <cfRule type="cellIs" dxfId="64" priority="13795" stopIfTrue="1" operator="lessThan">
      <formula>$J$54</formula>
    </cfRule>
  </conditionalFormatting>
  <conditionalFormatting sqref="K55:K56">
    <cfRule type="cellIs" dxfId="63" priority="13748" stopIfTrue="1" operator="lessThan">
      <formula>$J$55</formula>
    </cfRule>
  </conditionalFormatting>
  <conditionalFormatting sqref="K57 K61 K68 K71 K74 K77 K80 K83 K86 K89 K92 K95 K98 K101 K104 K107 K110 K113 K116 K119 K122">
    <cfRule type="cellIs" dxfId="62" priority="13877" stopIfTrue="1" operator="lessThan">
      <formula>$J$16</formula>
    </cfRule>
  </conditionalFormatting>
  <conditionalFormatting sqref="K57 K61 K68 K71 K74 K77 K80 K83 K86 K89 K92 K95 K98 K101 K104 K107 K110 K113 K116 K119 K122">
    <cfRule type="cellIs" dxfId="61" priority="13878" stopIfTrue="1" operator="lessThan">
      <formula>$J$15</formula>
    </cfRule>
  </conditionalFormatting>
  <conditionalFormatting sqref="K57 K61 K68 K71 K74 K77 K80 K83 K86 K89 K92 K95 K98 K101 K104 K107 K110 K113 K116 K119 K122">
    <cfRule type="cellIs" dxfId="60" priority="13879" stopIfTrue="1" operator="lessThan">
      <formula>$J$14</formula>
    </cfRule>
  </conditionalFormatting>
  <conditionalFormatting sqref="K57 K61 K68 K71 K74 K77 K80 K83 K86 K89 K92 K95 K98 K101 K104 K107 K110 K113 K116 K119 K122">
    <cfRule type="cellIs" dxfId="59" priority="13880" stopIfTrue="1" operator="lessThan">
      <formula>$J$13</formula>
    </cfRule>
  </conditionalFormatting>
  <conditionalFormatting sqref="K57 K61 K68 K71 K74 K77 K80 K83 K86 K89 K92 K95 K98 K101 K104 K107 K110 K113 K116 K119 K122">
    <cfRule type="cellIs" dxfId="58" priority="13881" stopIfTrue="1" operator="lessThan">
      <formula>$J$12</formula>
    </cfRule>
  </conditionalFormatting>
  <conditionalFormatting sqref="K57 K61 K68 K71 K74 K77 K80 K83 K86 K89 K92 K95 K98 K101 K104 K107 K110 K113 K116 K119 K122">
    <cfRule type="cellIs" dxfId="57" priority="13885" stopIfTrue="1" operator="lessThan">
      <formula>$J$8</formula>
    </cfRule>
  </conditionalFormatting>
  <conditionalFormatting sqref="K57 K61 K68 K71 K74 K77 K80 K83 K86 K89 K92 K95 K98 K101 K104 K107 K110 K113 K116 K119 K122">
    <cfRule type="cellIs" dxfId="56" priority="13874" stopIfTrue="1" operator="lessThan">
      <formula>$J$19</formula>
    </cfRule>
  </conditionalFormatting>
  <conditionalFormatting sqref="K57 K61 K68 K71 K74 K77 K80 K83 K86 K89 K92 K95 K98 K101 K104 K107 K110 K113 K116 K119 K122">
    <cfRule type="cellIs" dxfId="55" priority="5178" stopIfTrue="1" operator="lessThan">
      <formula>$J$11</formula>
    </cfRule>
  </conditionalFormatting>
  <conditionalFormatting sqref="K57 K61 K68 K71 K74 K77 K80 K83 K86 K89 K92 K95 K98 K101 K104 K107 K110 K113 K116 K119 K122">
    <cfRule type="cellIs" dxfId="54" priority="5171" stopIfTrue="1" operator="lessThan">
      <formula>$J$5</formula>
    </cfRule>
  </conditionalFormatting>
  <conditionalFormatting sqref="K57 K61 K68 K71 K74 K77 K80 K83 K86 K89 K92 K95 K98 K101 K104 K107 K110 K113 K116 K119 K122">
    <cfRule type="cellIs" dxfId="53" priority="5169" stopIfTrue="1" operator="lessThan">
      <formula>$J$131</formula>
    </cfRule>
  </conditionalFormatting>
  <conditionalFormatting sqref="K57 K61 K68 K71 K74 K77 K80 K83 K86 K89 K92 K95 K98 K101 K104 K107 K110 K113 K116 K119 K122">
    <cfRule type="cellIs" dxfId="52" priority="13864" stopIfTrue="1" operator="lessThan">
      <formula>$J$29</formula>
    </cfRule>
  </conditionalFormatting>
  <conditionalFormatting sqref="K57 K61 K68 K71 K74 K77 K80 K83 K86 K89 K92 K95 K98 K101 K104 K107 K110 K113 K116 K119 K122">
    <cfRule type="cellIs" dxfId="51" priority="13865" stopIfTrue="1" operator="lessThan">
      <formula>$J$28</formula>
    </cfRule>
  </conditionalFormatting>
  <conditionalFormatting sqref="K57 K61 K68 K71 K74 K77 K80 K83 K86 K89 K92 K95 K98 K101 K104 K107 K110 K113 K116 K119 K122">
    <cfRule type="cellIs" dxfId="50" priority="13866" stopIfTrue="1" operator="lessThan">
      <formula>$J$27</formula>
    </cfRule>
  </conditionalFormatting>
  <conditionalFormatting sqref="K57 K61 K68 K71 K74 K77 K80 K83 K86 K89 K92 K95 K98 K101 K104 K107 K110 K113 K116 K119 K122">
    <cfRule type="cellIs" dxfId="49" priority="13867" stopIfTrue="1" operator="lessThan">
      <formula>$J$26</formula>
    </cfRule>
  </conditionalFormatting>
  <conditionalFormatting sqref="K57 K61 K68 K71 K74 K77 K80 K83 K86 K89 K92 K95 K98 K101 K104 K107 K110 K113 K116 K119 K122">
    <cfRule type="cellIs" dxfId="48" priority="5166" stopIfTrue="1" operator="lessThan">
      <formula>$J$134</formula>
    </cfRule>
  </conditionalFormatting>
  <conditionalFormatting sqref="K57 K61 K68 K71 K74 K77 K80 K83 K86 K89 K92 K95 K98 K101 K104 K107 K110 K113 K116 K119 K122">
    <cfRule type="cellIs" dxfId="47" priority="13868" stopIfTrue="1" operator="lessThan">
      <formula>$J$25</formula>
    </cfRule>
  </conditionalFormatting>
  <conditionalFormatting sqref="K57 K61 K68 K71 K74 K77 K80 K83 K86 K89 K92 K95 K98 K101 K104 K107 K110 K113 K116 K119 K122">
    <cfRule type="cellIs" dxfId="46" priority="13869" stopIfTrue="1" operator="lessThan">
      <formula>$J$24</formula>
    </cfRule>
  </conditionalFormatting>
  <conditionalFormatting sqref="K57 K61 K68 K71 K74 K77 K80 K83 K86 K89 K92 K95 K98 K101 K104 K107 K110 K113 K116 K119 K122">
    <cfRule type="cellIs" dxfId="45" priority="13870" stopIfTrue="1" operator="lessThan">
      <formula>$J$23</formula>
    </cfRule>
  </conditionalFormatting>
  <conditionalFormatting sqref="K57 K61 K68 K71 K74 K77 K80 K83 K86 K89 K92 K95 K98 K101 K104 K107 K110 K113 K116 K119 K122">
    <cfRule type="cellIs" dxfId="44" priority="13871" stopIfTrue="1" operator="lessThan">
      <formula>$J$22</formula>
    </cfRule>
  </conditionalFormatting>
  <conditionalFormatting sqref="K57 K61 K68 K71 K74 K77 K80 K83 K86 K89 K92 K95 K98 K101 K104 K107 K110 K113 K116 K119 K122">
    <cfRule type="cellIs" dxfId="43" priority="13872" stopIfTrue="1" operator="lessThan">
      <formula>$J$21</formula>
    </cfRule>
  </conditionalFormatting>
  <conditionalFormatting sqref="K57 K61 K68 K71 K74 K77 K80 K83 K86 K89 K92 K95 K98 K101 K104 K107 K110 K113 K116 K119 K122">
    <cfRule type="cellIs" dxfId="42" priority="13873" stopIfTrue="1" operator="lessThan">
      <formula>$J$20</formula>
    </cfRule>
  </conditionalFormatting>
  <conditionalFormatting sqref="K57 K61 K68 K71 K74 K77 K80 K83 K86 K89 K92 K95 K98 K101 K104 K107 K110 K113 K116 K119 K122">
    <cfRule type="cellIs" dxfId="41" priority="13876" stopIfTrue="1" operator="lessThan">
      <formula>$J$17</formula>
    </cfRule>
  </conditionalFormatting>
  <conditionalFormatting sqref="K57 K61 K68 K71 K74 K77 K80 K83 K86 K89 K92 K95 K98 K101 K104 K107 K110 K113 K116 K119 K122">
    <cfRule type="cellIs" dxfId="40" priority="13875" stopIfTrue="1" operator="lessThan">
      <formula>$J$18</formula>
    </cfRule>
  </conditionalFormatting>
  <conditionalFormatting sqref="K59:K60">
    <cfRule type="cellIs" dxfId="39" priority="13747" stopIfTrue="1" operator="lessThan">
      <formula>$J$59</formula>
    </cfRule>
  </conditionalFormatting>
  <conditionalFormatting sqref="K62:K63">
    <cfRule type="cellIs" dxfId="38" priority="13746" stopIfTrue="1" operator="lessThan">
      <formula>$J$62</formula>
    </cfRule>
  </conditionalFormatting>
  <conditionalFormatting sqref="K64:K65">
    <cfRule type="cellIs" dxfId="37" priority="13745" stopIfTrue="1" operator="lessThan">
      <formula>$J$64</formula>
    </cfRule>
  </conditionalFormatting>
  <conditionalFormatting sqref="K66:K67">
    <cfRule type="cellIs" dxfId="36" priority="13744" stopIfTrue="1" operator="lessThan">
      <formula>$J$66</formula>
    </cfRule>
  </conditionalFormatting>
  <conditionalFormatting sqref="K69:K70">
    <cfRule type="cellIs" dxfId="35" priority="13743" stopIfTrue="1" operator="lessThan">
      <formula>$J$69</formula>
    </cfRule>
  </conditionalFormatting>
  <conditionalFormatting sqref="K72:K73">
    <cfRule type="cellIs" dxfId="34" priority="13742" stopIfTrue="1" operator="lessThan">
      <formula>$J$72</formula>
    </cfRule>
  </conditionalFormatting>
  <conditionalFormatting sqref="K75:K76">
    <cfRule type="cellIs" dxfId="33" priority="13741" stopIfTrue="1" operator="lessThan">
      <formula>$J$75</formula>
    </cfRule>
  </conditionalFormatting>
  <conditionalFormatting sqref="K78:K79">
    <cfRule type="cellIs" dxfId="32" priority="13740" stopIfTrue="1" operator="lessThan">
      <formula>$J$78</formula>
    </cfRule>
  </conditionalFormatting>
  <conditionalFormatting sqref="K81:K82">
    <cfRule type="cellIs" dxfId="31" priority="13739" stopIfTrue="1" operator="lessThan">
      <formula>$J$81</formula>
    </cfRule>
  </conditionalFormatting>
  <conditionalFormatting sqref="K84:K85">
    <cfRule type="cellIs" dxfId="30" priority="13738" stopIfTrue="1" operator="lessThan">
      <formula>$J$84</formula>
    </cfRule>
  </conditionalFormatting>
  <conditionalFormatting sqref="K87:K88">
    <cfRule type="cellIs" dxfId="29" priority="13737" stopIfTrue="1" operator="lessThan">
      <formula>$J$87</formula>
    </cfRule>
  </conditionalFormatting>
  <conditionalFormatting sqref="K90:K91">
    <cfRule type="cellIs" dxfId="28" priority="13736" stopIfTrue="1" operator="lessThan">
      <formula>$J$90</formula>
    </cfRule>
  </conditionalFormatting>
  <conditionalFormatting sqref="K93:K94">
    <cfRule type="cellIs" dxfId="27" priority="13735" stopIfTrue="1" operator="lessThan">
      <formula>$J$93</formula>
    </cfRule>
  </conditionalFormatting>
  <conditionalFormatting sqref="K96:K97">
    <cfRule type="cellIs" dxfId="26" priority="13734" stopIfTrue="1" operator="lessThan">
      <formula>$J$96</formula>
    </cfRule>
  </conditionalFormatting>
  <conditionalFormatting sqref="K99:K100">
    <cfRule type="cellIs" dxfId="25" priority="13732" stopIfTrue="1" operator="lessThan">
      <formula>$J$99</formula>
    </cfRule>
  </conditionalFormatting>
  <conditionalFormatting sqref="K102:K103">
    <cfRule type="cellIs" dxfId="24" priority="13731" stopIfTrue="1" operator="lessThan">
      <formula>$J$102</formula>
    </cfRule>
  </conditionalFormatting>
  <conditionalFormatting sqref="K105:K106">
    <cfRule type="cellIs" dxfId="23" priority="13730" stopIfTrue="1" operator="lessThan">
      <formula>$J$105</formula>
    </cfRule>
  </conditionalFormatting>
  <conditionalFormatting sqref="K108:K109">
    <cfRule type="cellIs" dxfId="22" priority="13729" stopIfTrue="1" operator="lessThan">
      <formula>$J$108</formula>
    </cfRule>
  </conditionalFormatting>
  <conditionalFormatting sqref="K111:K112">
    <cfRule type="cellIs" dxfId="21" priority="13728" stopIfTrue="1" operator="lessThan">
      <formula>$J$111</formula>
    </cfRule>
  </conditionalFormatting>
  <conditionalFormatting sqref="K114:K115">
    <cfRule type="cellIs" dxfId="20" priority="13727" stopIfTrue="1" operator="lessThan">
      <formula>$J$114</formula>
    </cfRule>
  </conditionalFormatting>
  <conditionalFormatting sqref="K117:K118">
    <cfRule type="cellIs" dxfId="19" priority="13726" stopIfTrue="1" operator="lessThan">
      <formula>$J$117</formula>
    </cfRule>
  </conditionalFormatting>
  <conditionalFormatting sqref="K120:K121">
    <cfRule type="cellIs" dxfId="18" priority="13725" stopIfTrue="1" operator="lessThan">
      <formula>$J$120</formula>
    </cfRule>
  </conditionalFormatting>
  <conditionalFormatting sqref="C37">
    <cfRule type="cellIs" dxfId="17" priority="1" stopIfTrue="1" operator="lessThan">
      <formula>#REF!</formula>
    </cfRule>
  </conditionalFormatting>
  <conditionalFormatting sqref="C38">
    <cfRule type="cellIs" dxfId="16" priority="2" stopIfTrue="1" operator="lessThan">
      <formula>#REF!</formula>
    </cfRule>
  </conditionalFormatting>
  <conditionalFormatting sqref="C39">
    <cfRule type="cellIs" dxfId="15" priority="3" stopIfTrue="1" operator="lessThan">
      <formula>#REF!</formula>
    </cfRule>
  </conditionalFormatting>
  <conditionalFormatting sqref="C40">
    <cfRule type="cellIs" dxfId="14" priority="4" stopIfTrue="1" operator="lessThan">
      <formula>#REF!</formula>
    </cfRule>
  </conditionalFormatting>
  <conditionalFormatting sqref="C41">
    <cfRule type="cellIs" dxfId="13" priority="5" stopIfTrue="1" operator="lessThan">
      <formula>#REF!</formula>
    </cfRule>
  </conditionalFormatting>
  <conditionalFormatting sqref="C42">
    <cfRule type="cellIs" dxfId="12" priority="6" stopIfTrue="1" operator="lessThan">
      <formula>#REF!</formula>
    </cfRule>
  </conditionalFormatting>
  <conditionalFormatting sqref="C43">
    <cfRule type="cellIs" dxfId="11" priority="7" stopIfTrue="1" operator="lessThan">
      <formula>#REF!</formula>
    </cfRule>
  </conditionalFormatting>
  <conditionalFormatting sqref="C44">
    <cfRule type="cellIs" dxfId="10" priority="8" stopIfTrue="1" operator="lessThan">
      <formula>#REF!</formula>
    </cfRule>
  </conditionalFormatting>
  <conditionalFormatting sqref="C45">
    <cfRule type="cellIs" dxfId="9" priority="9" stopIfTrue="1" operator="lessThan">
      <formula>#REF!</formula>
    </cfRule>
  </conditionalFormatting>
  <conditionalFormatting sqref="C46">
    <cfRule type="cellIs" dxfId="8" priority="10" stopIfTrue="1" operator="lessThan">
      <formula>#REF!</formula>
    </cfRule>
  </conditionalFormatting>
  <conditionalFormatting sqref="C47">
    <cfRule type="cellIs" dxfId="7" priority="11" stopIfTrue="1" operator="lessThan">
      <formula>#REF!</formula>
    </cfRule>
  </conditionalFormatting>
  <conditionalFormatting sqref="C48">
    <cfRule type="cellIs" dxfId="6" priority="12" stopIfTrue="1" operator="lessThan">
      <formula>#REF!</formula>
    </cfRule>
  </conditionalFormatting>
  <conditionalFormatting sqref="C49">
    <cfRule type="cellIs" dxfId="5" priority="13" stopIfTrue="1" operator="lessThan">
      <formula>#REF!</formula>
    </cfRule>
  </conditionalFormatting>
  <conditionalFormatting sqref="C50">
    <cfRule type="cellIs" dxfId="4" priority="14" stopIfTrue="1" operator="lessThan">
      <formula>#REF!</formula>
    </cfRule>
  </conditionalFormatting>
  <conditionalFormatting sqref="C51">
    <cfRule type="cellIs" dxfId="3" priority="15" stopIfTrue="1" operator="lessThan">
      <formula>#REF!</formula>
    </cfRule>
  </conditionalFormatting>
  <conditionalFormatting sqref="C52">
    <cfRule type="cellIs" dxfId="2" priority="16" stopIfTrue="1" operator="lessThan">
      <formula>#REF!</formula>
    </cfRule>
  </conditionalFormatting>
  <conditionalFormatting sqref="C53">
    <cfRule type="cellIs" dxfId="1" priority="17" stopIfTrue="1" operator="lessThan">
      <formula>#REF!</formula>
    </cfRule>
  </conditionalFormatting>
  <conditionalFormatting sqref="C54">
    <cfRule type="cellIs" dxfId="0" priority="18" stopIfTrue="1" operator="lessThan">
      <formula>#REF!</formula>
    </cfRule>
  </conditionalFormatting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14 - Труд_2016</vt:lpstr>
      <vt:lpstr>'_1_ 14 - Труд_2016'!Область_печати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2024-11-05T08:25:59Z</cp:lastPrinted>
  <dcterms:created xsi:type="dcterms:W3CDTF">2022-05-16T06:37:38Z</dcterms:created>
  <dcterms:modified xsi:type="dcterms:W3CDTF">2024-11-05T08:26:21Z</dcterms:modified>
</cp:coreProperties>
</file>