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35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год'!$A$2:$E$226</definedName>
  </definedNames>
  <calcPr calcId="144525"/>
</workbook>
</file>

<file path=xl/calcChain.xml><?xml version="1.0" encoding="utf-8"?>
<calcChain xmlns="http://schemas.openxmlformats.org/spreadsheetml/2006/main">
  <c r="E209" i="2" l="1"/>
  <c r="D222" i="2" l="1"/>
  <c r="C222" i="2"/>
  <c r="E171" i="2"/>
  <c r="E172" i="2"/>
  <c r="E173" i="2"/>
  <c r="D170" i="2"/>
  <c r="E170" i="2" s="1"/>
  <c r="C170" i="2"/>
  <c r="C169" i="2" s="1"/>
  <c r="E164" i="2"/>
  <c r="D163" i="2"/>
  <c r="D162" i="2" s="1"/>
  <c r="C163" i="2"/>
  <c r="C162" i="2" s="1"/>
  <c r="D169" i="2" l="1"/>
  <c r="E169" i="2"/>
  <c r="E162" i="2"/>
  <c r="E163" i="2"/>
  <c r="D101" i="2" l="1"/>
  <c r="D100" i="2" s="1"/>
  <c r="D99" i="2" s="1"/>
  <c r="C101" i="2"/>
  <c r="C100" i="2" s="1"/>
  <c r="E97" i="2"/>
  <c r="E161" i="2"/>
  <c r="E168" i="2"/>
  <c r="E158" i="2"/>
  <c r="D167" i="2"/>
  <c r="D166" i="2" s="1"/>
  <c r="D165" i="2" s="1"/>
  <c r="C167" i="2"/>
  <c r="C166" i="2" s="1"/>
  <c r="C165" i="2" s="1"/>
  <c r="D157" i="2"/>
  <c r="D156" i="2" s="1"/>
  <c r="D151" i="2"/>
  <c r="E153" i="2"/>
  <c r="C157" i="2"/>
  <c r="C156" i="2" s="1"/>
  <c r="D39" i="2"/>
  <c r="C20" i="2"/>
  <c r="C18" i="2"/>
  <c r="D18" i="2"/>
  <c r="E224" i="2"/>
  <c r="E223" i="2"/>
  <c r="D221" i="2"/>
  <c r="C221" i="2"/>
  <c r="C220" i="2" s="1"/>
  <c r="E219" i="2"/>
  <c r="E218" i="2"/>
  <c r="D217" i="2"/>
  <c r="C217" i="2"/>
  <c r="C216" i="2" s="1"/>
  <c r="E215" i="2"/>
  <c r="D214" i="2"/>
  <c r="D213" i="2" s="1"/>
  <c r="C214" i="2"/>
  <c r="C213" i="2" s="1"/>
  <c r="E212" i="2"/>
  <c r="D211" i="2"/>
  <c r="C211" i="2"/>
  <c r="C210" i="2" s="1"/>
  <c r="C208" i="2"/>
  <c r="E206" i="2"/>
  <c r="D205" i="2"/>
  <c r="D204" i="2" s="1"/>
  <c r="C205" i="2"/>
  <c r="C204" i="2" s="1"/>
  <c r="E203" i="2"/>
  <c r="D202" i="2"/>
  <c r="C202" i="2"/>
  <c r="C201" i="2" s="1"/>
  <c r="E200" i="2"/>
  <c r="E199" i="2"/>
  <c r="E198" i="2"/>
  <c r="D197" i="2"/>
  <c r="D196" i="2" s="1"/>
  <c r="C197" i="2"/>
  <c r="C196" i="2" s="1"/>
  <c r="E194" i="2"/>
  <c r="E193" i="2"/>
  <c r="E192" i="2"/>
  <c r="D191" i="2"/>
  <c r="D190" i="2" s="1"/>
  <c r="C191" i="2"/>
  <c r="C190" i="2" s="1"/>
  <c r="E189" i="2"/>
  <c r="D188" i="2"/>
  <c r="C188" i="2"/>
  <c r="C187" i="2" s="1"/>
  <c r="E186" i="2"/>
  <c r="D185" i="2"/>
  <c r="C185" i="2"/>
  <c r="C184" i="2" s="1"/>
  <c r="E183" i="2"/>
  <c r="D182" i="2"/>
  <c r="D181" i="2" s="1"/>
  <c r="C182" i="2"/>
  <c r="C181" i="2" s="1"/>
  <c r="C180" i="2" s="1"/>
  <c r="E179" i="2"/>
  <c r="D178" i="2"/>
  <c r="D177" i="2" s="1"/>
  <c r="C178" i="2"/>
  <c r="C177" i="2" s="1"/>
  <c r="C176" i="2" s="1"/>
  <c r="D160" i="2"/>
  <c r="D159" i="2" s="1"/>
  <c r="C160" i="2"/>
  <c r="C159" i="2" s="1"/>
  <c r="D154" i="2"/>
  <c r="C154" i="2"/>
  <c r="E152" i="2"/>
  <c r="C151" i="2"/>
  <c r="C150" i="2" s="1"/>
  <c r="E149" i="2"/>
  <c r="D148" i="2"/>
  <c r="D147" i="2" s="1"/>
  <c r="C148" i="2"/>
  <c r="C147" i="2" s="1"/>
  <c r="E146" i="2"/>
  <c r="D145" i="2"/>
  <c r="C145" i="2"/>
  <c r="C144" i="2" s="1"/>
  <c r="E143" i="2"/>
  <c r="D142" i="2"/>
  <c r="C142" i="2"/>
  <c r="C141" i="2" s="1"/>
  <c r="E140" i="2"/>
  <c r="D139" i="2"/>
  <c r="D138" i="2" s="1"/>
  <c r="C139" i="2"/>
  <c r="C138" i="2" s="1"/>
  <c r="E137" i="2"/>
  <c r="D136" i="2"/>
  <c r="C136" i="2"/>
  <c r="C135" i="2" s="1"/>
  <c r="E134" i="2"/>
  <c r="D133" i="2"/>
  <c r="C133" i="2"/>
  <c r="C132" i="2" s="1"/>
  <c r="E131" i="2"/>
  <c r="D130" i="2"/>
  <c r="C130" i="2"/>
  <c r="C129" i="2" s="1"/>
  <c r="E128" i="2"/>
  <c r="E127" i="2"/>
  <c r="E126" i="2"/>
  <c r="D125" i="2"/>
  <c r="C125" i="2"/>
  <c r="C124" i="2" s="1"/>
  <c r="E121" i="2"/>
  <c r="D120" i="2"/>
  <c r="C120" i="2"/>
  <c r="C119" i="2" s="1"/>
  <c r="C118" i="2" s="1"/>
  <c r="E117" i="2"/>
  <c r="E116" i="2" s="1"/>
  <c r="D116" i="2"/>
  <c r="D115" i="2" s="1"/>
  <c r="D114" i="2" s="1"/>
  <c r="C116" i="2"/>
  <c r="C115" i="2" s="1"/>
  <c r="C114" i="2" s="1"/>
  <c r="E112" i="2"/>
  <c r="D111" i="2"/>
  <c r="C111" i="2"/>
  <c r="C110" i="2" s="1"/>
  <c r="E109" i="2"/>
  <c r="E108" i="2"/>
  <c r="D107" i="2"/>
  <c r="D106" i="2" s="1"/>
  <c r="C107" i="2"/>
  <c r="C106" i="2" s="1"/>
  <c r="C105" i="2" s="1"/>
  <c r="E103" i="2"/>
  <c r="E102" i="2"/>
  <c r="D96" i="2"/>
  <c r="D95" i="2" s="1"/>
  <c r="C96" i="2"/>
  <c r="C95" i="2" s="1"/>
  <c r="E94" i="2"/>
  <c r="D93" i="2"/>
  <c r="C93" i="2"/>
  <c r="E92" i="2"/>
  <c r="D91" i="2"/>
  <c r="C91" i="2"/>
  <c r="D90" i="2"/>
  <c r="C90" i="2"/>
  <c r="E88" i="2"/>
  <c r="D87" i="2"/>
  <c r="D86" i="2" s="1"/>
  <c r="D85" i="2" s="1"/>
  <c r="C87" i="2"/>
  <c r="C86" i="2" s="1"/>
  <c r="C85" i="2" s="1"/>
  <c r="E84" i="2"/>
  <c r="D83" i="2"/>
  <c r="D82" i="2" s="1"/>
  <c r="C83" i="2"/>
  <c r="C82" i="2" s="1"/>
  <c r="E81" i="2"/>
  <c r="D80" i="2"/>
  <c r="C80" i="2"/>
  <c r="C79" i="2" s="1"/>
  <c r="E78" i="2"/>
  <c r="D77" i="2"/>
  <c r="D76" i="2" s="1"/>
  <c r="C77" i="2"/>
  <c r="C76" i="2" s="1"/>
  <c r="E75" i="2"/>
  <c r="D74" i="2"/>
  <c r="C74" i="2"/>
  <c r="C73" i="2" s="1"/>
  <c r="E70" i="2"/>
  <c r="D69" i="2"/>
  <c r="C69" i="2"/>
  <c r="C68" i="2" s="1"/>
  <c r="C67" i="2" s="1"/>
  <c r="E66" i="2"/>
  <c r="D65" i="2"/>
  <c r="D64" i="2" s="1"/>
  <c r="C65" i="2"/>
  <c r="C64" i="2" s="1"/>
  <c r="E63" i="2"/>
  <c r="D62" i="2"/>
  <c r="D61" i="2" s="1"/>
  <c r="C62" i="2"/>
  <c r="C61" i="2" s="1"/>
  <c r="E59" i="2"/>
  <c r="D58" i="2"/>
  <c r="D57" i="2" s="1"/>
  <c r="C58" i="2"/>
  <c r="C57" i="2" s="1"/>
  <c r="E56" i="2"/>
  <c r="D55" i="2"/>
  <c r="D54" i="2" s="1"/>
  <c r="C55" i="2"/>
  <c r="C54" i="2" s="1"/>
  <c r="E52" i="2"/>
  <c r="D51" i="2"/>
  <c r="C51" i="2"/>
  <c r="C50" i="2" s="1"/>
  <c r="E49" i="2"/>
  <c r="D48" i="2"/>
  <c r="D47" i="2" s="1"/>
  <c r="C48" i="2"/>
  <c r="C47" i="2" s="1"/>
  <c r="E46" i="2"/>
  <c r="D45" i="2"/>
  <c r="D44" i="2" s="1"/>
  <c r="C45" i="2"/>
  <c r="C44" i="2" s="1"/>
  <c r="E43" i="2"/>
  <c r="D42" i="2"/>
  <c r="C42" i="2"/>
  <c r="C41" i="2" s="1"/>
  <c r="E40" i="2"/>
  <c r="C39" i="2"/>
  <c r="C38" i="2" s="1"/>
  <c r="E35" i="2"/>
  <c r="D34" i="2"/>
  <c r="C34" i="2"/>
  <c r="C33" i="2" s="1"/>
  <c r="E32" i="2"/>
  <c r="D31" i="2"/>
  <c r="C31" i="2"/>
  <c r="C30" i="2" s="1"/>
  <c r="E29" i="2"/>
  <c r="D28" i="2"/>
  <c r="C28" i="2"/>
  <c r="C27" i="2" s="1"/>
  <c r="E26" i="2"/>
  <c r="D25" i="2"/>
  <c r="D24" i="2" s="1"/>
  <c r="C25" i="2"/>
  <c r="C24" i="2" s="1"/>
  <c r="E21" i="2"/>
  <c r="D20" i="2"/>
  <c r="E19" i="2"/>
  <c r="E17" i="2"/>
  <c r="D16" i="2"/>
  <c r="C16" i="2"/>
  <c r="E15" i="2"/>
  <c r="D14" i="2"/>
  <c r="C14" i="2"/>
  <c r="C113" i="2" l="1"/>
  <c r="C207" i="2"/>
  <c r="E207" i="2" s="1"/>
  <c r="E208" i="2"/>
  <c r="C123" i="2"/>
  <c r="E136" i="2"/>
  <c r="E166" i="2"/>
  <c r="E165" i="2"/>
  <c r="E156" i="2"/>
  <c r="E167" i="2"/>
  <c r="E125" i="2"/>
  <c r="E157" i="2"/>
  <c r="E159" i="2"/>
  <c r="E160" i="2"/>
  <c r="E181" i="2"/>
  <c r="E74" i="2"/>
  <c r="E185" i="2"/>
  <c r="E142" i="2"/>
  <c r="E138" i="2"/>
  <c r="C122" i="2"/>
  <c r="E133" i="2"/>
  <c r="E80" i="2"/>
  <c r="E25" i="2"/>
  <c r="E221" i="2"/>
  <c r="D132" i="2"/>
  <c r="E132" i="2" s="1"/>
  <c r="C195" i="2"/>
  <c r="C175" i="2" s="1"/>
  <c r="C174" i="2" s="1"/>
  <c r="E69" i="2"/>
  <c r="E82" i="2"/>
  <c r="E120" i="2"/>
  <c r="E130" i="2"/>
  <c r="E188" i="2"/>
  <c r="E202" i="2"/>
  <c r="E18" i="2"/>
  <c r="D73" i="2"/>
  <c r="D124" i="2"/>
  <c r="E155" i="2"/>
  <c r="E178" i="2"/>
  <c r="E42" i="2"/>
  <c r="E145" i="2"/>
  <c r="E151" i="2"/>
  <c r="E211" i="2"/>
  <c r="E217" i="2"/>
  <c r="E39" i="2"/>
  <c r="E95" i="2"/>
  <c r="C89" i="2"/>
  <c r="E190" i="2"/>
  <c r="E204" i="2"/>
  <c r="C23" i="2"/>
  <c r="C22" i="2" s="1"/>
  <c r="C37" i="2"/>
  <c r="C36" i="2" s="1"/>
  <c r="E147" i="2"/>
  <c r="E154" i="2"/>
  <c r="E177" i="2"/>
  <c r="E196" i="2"/>
  <c r="E213" i="2"/>
  <c r="D41" i="2"/>
  <c r="E41" i="2" s="1"/>
  <c r="D79" i="2"/>
  <c r="E79" i="2" s="1"/>
  <c r="D89" i="2"/>
  <c r="E139" i="2"/>
  <c r="E148" i="2"/>
  <c r="E182" i="2"/>
  <c r="E191" i="2"/>
  <c r="E197" i="2"/>
  <c r="E205" i="2"/>
  <c r="E214" i="2"/>
  <c r="E14" i="2"/>
  <c r="E48" i="2"/>
  <c r="E51" i="2"/>
  <c r="D60" i="2"/>
  <c r="D53" i="2" s="1"/>
  <c r="E73" i="2"/>
  <c r="E87" i="2"/>
  <c r="E91" i="2"/>
  <c r="E111" i="2"/>
  <c r="D119" i="2"/>
  <c r="D129" i="2"/>
  <c r="E129" i="2" s="1"/>
  <c r="D141" i="2"/>
  <c r="E141" i="2" s="1"/>
  <c r="D150" i="2"/>
  <c r="E150" i="2" s="1"/>
  <c r="D176" i="2"/>
  <c r="D184" i="2"/>
  <c r="E184" i="2" s="1"/>
  <c r="D216" i="2"/>
  <c r="E216" i="2" s="1"/>
  <c r="D220" i="2"/>
  <c r="E220" i="2" s="1"/>
  <c r="E24" i="2"/>
  <c r="E222" i="2"/>
  <c r="D13" i="2"/>
  <c r="D12" i="2" s="1"/>
  <c r="E28" i="2"/>
  <c r="E31" i="2"/>
  <c r="E34" i="2"/>
  <c r="E47" i="2"/>
  <c r="E77" i="2"/>
  <c r="E90" i="2"/>
  <c r="E93" i="2"/>
  <c r="E96" i="2"/>
  <c r="D135" i="2"/>
  <c r="E135" i="2" s="1"/>
  <c r="D144" i="2"/>
  <c r="E144" i="2" s="1"/>
  <c r="D187" i="2"/>
  <c r="E187" i="2" s="1"/>
  <c r="D201" i="2"/>
  <c r="E201" i="2" s="1"/>
  <c r="D210" i="2"/>
  <c r="E210" i="2" s="1"/>
  <c r="E20" i="2"/>
  <c r="E62" i="2"/>
  <c r="E114" i="2"/>
  <c r="E115" i="2"/>
  <c r="E107" i="2"/>
  <c r="D110" i="2"/>
  <c r="E110" i="2" s="1"/>
  <c r="E106" i="2"/>
  <c r="C99" i="2"/>
  <c r="E100" i="2"/>
  <c r="E101" i="2"/>
  <c r="E85" i="2"/>
  <c r="E86" i="2"/>
  <c r="E83" i="2"/>
  <c r="C72" i="2"/>
  <c r="C71" i="2" s="1"/>
  <c r="E76" i="2"/>
  <c r="D68" i="2"/>
  <c r="E54" i="2"/>
  <c r="E64" i="2"/>
  <c r="E65" i="2"/>
  <c r="E61" i="2"/>
  <c r="C60" i="2"/>
  <c r="E57" i="2"/>
  <c r="E58" i="2"/>
  <c r="E55" i="2"/>
  <c r="D50" i="2"/>
  <c r="E50" i="2" s="1"/>
  <c r="E44" i="2"/>
  <c r="E45" i="2"/>
  <c r="D38" i="2"/>
  <c r="D33" i="2"/>
  <c r="E33" i="2" s="1"/>
  <c r="D30" i="2"/>
  <c r="E30" i="2" s="1"/>
  <c r="D27" i="2"/>
  <c r="E27" i="2" s="1"/>
  <c r="E16" i="2"/>
  <c r="C13" i="2"/>
  <c r="C12" i="2" s="1"/>
  <c r="D195" i="2" l="1"/>
  <c r="E195" i="2" s="1"/>
  <c r="D180" i="2"/>
  <c r="E180" i="2" s="1"/>
  <c r="E124" i="2"/>
  <c r="D123" i="2"/>
  <c r="D122" i="2" s="1"/>
  <c r="E122" i="2" s="1"/>
  <c r="D72" i="2"/>
  <c r="E60" i="2"/>
  <c r="E119" i="2"/>
  <c r="D118" i="2"/>
  <c r="E89" i="2"/>
  <c r="E176" i="2"/>
  <c r="D105" i="2"/>
  <c r="E105" i="2" s="1"/>
  <c r="C53" i="2"/>
  <c r="E53" i="2" s="1"/>
  <c r="C98" i="2"/>
  <c r="E99" i="2"/>
  <c r="E72" i="2"/>
  <c r="D71" i="2"/>
  <c r="E71" i="2" s="1"/>
  <c r="E68" i="2"/>
  <c r="D67" i="2"/>
  <c r="E67" i="2" s="1"/>
  <c r="D37" i="2"/>
  <c r="E38" i="2"/>
  <c r="D23" i="2"/>
  <c r="D22" i="2" s="1"/>
  <c r="E13" i="2"/>
  <c r="E12" i="2"/>
  <c r="C11" i="2" l="1"/>
  <c r="C225" i="2" s="1"/>
  <c r="E123" i="2"/>
  <c r="D175" i="2"/>
  <c r="D174" i="2" s="1"/>
  <c r="E118" i="2"/>
  <c r="D113" i="2"/>
  <c r="D98" i="2"/>
  <c r="D36" i="2"/>
  <c r="E36" i="2" s="1"/>
  <c r="E37" i="2"/>
  <c r="E23" i="2"/>
  <c r="E22" i="2"/>
  <c r="E113" i="2" l="1"/>
  <c r="D11" i="2"/>
  <c r="E11" i="2" s="1"/>
  <c r="E175" i="2"/>
  <c r="E174" i="2"/>
  <c r="E98" i="2"/>
  <c r="D225" i="2" l="1"/>
  <c r="E225" i="2" s="1"/>
</calcChain>
</file>

<file path=xl/sharedStrings.xml><?xml version="1.0" encoding="utf-8"?>
<sst xmlns="http://schemas.openxmlformats.org/spreadsheetml/2006/main" count="439" uniqueCount="364">
  <si>
    <t>Приложение №  1</t>
  </si>
  <si>
    <t xml:space="preserve"> Уточненный план, рублей</t>
  </si>
  <si>
    <t>% исполнения плана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</si>
  <si>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</si>
  <si>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</si>
  <si>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</si>
  <si>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</si>
  <si>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</si>
  <si>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</si>
  <si>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</si>
  <si>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</si>
  <si>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>182 1 01 02010 01 0000 110</t>
  </si>
  <si>
    <t xml:space="preserve">000 1 01 02020 01 0000 110  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</si>
  <si>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</si>
  <si>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</si>
  <si>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000 1 01 02030 01 0000 110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</si>
  <si>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</si>
  <si>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 xml:space="preserve">182 1 01 02030 01 0000 110 </t>
  </si>
  <si>
    <t xml:space="preserve"> 000 1 01 02080 01 0000 110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</si>
  <si>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</si>
  <si>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182 1 01 02080 01 0000 110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</si>
  <si>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</si>
  <si>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</si>
  <si>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</si>
  <si>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</si>
  <si>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</si>
  <si>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</si>
  <si>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</si>
  <si>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</si>
  <si>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</si>
  <si>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</si>
  <si>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</si>
  <si>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</si>
  <si>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</si>
  <si>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</si>
  <si>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</si>
  <si>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</si>
  <si>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</si>
  <si>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</si>
  <si>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</si>
  <si>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</si>
  <si>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</si>
  <si>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</si>
  <si>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</si>
  <si>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</si>
  <si>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</si>
  <si>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</si>
  <si>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</si>
  <si>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</si>
  <si>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</si>
  <si>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</si>
  <si>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</si>
  <si>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</si>
  <si>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</si>
  <si>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</si>
  <si>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</si>
  <si>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</si>
  <si>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182 1 05 02010 02 0000 110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</si>
  <si>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</si>
  <si>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</si>
  <si>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</si>
  <si>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</si>
  <si>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</si>
  <si>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</si>
  <si>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</si>
  <si>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</si>
  <si>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</si>
  <si>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</si>
  <si>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</si>
  <si>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</si>
  <si>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</si>
  <si>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</si>
  <si>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</si>
  <si>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</si>
  <si>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</si>
  <si>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</si>
  <si>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</si>
  <si>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</si>
  <si>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</si>
  <si>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</si>
  <si>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</si>
  <si>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</si>
  <si>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</si>
  <si>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</si>
  <si>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</si>
  <si>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</si>
  <si>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</si>
  <si>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</si>
  <si>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</si>
  <si>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</si>
  <si>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</si>
  <si>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</si>
  <si>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</si>
  <si>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</si>
  <si>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</si>
  <si>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</si>
  <si>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</si>
  <si>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</si>
  <si>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</si>
  <si>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</si>
  <si>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</si>
  <si>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</si>
  <si>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</si>
  <si>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</si>
  <si>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</si>
  <si>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</si>
  <si>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</si>
  <si>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</si>
  <si>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</si>
  <si>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</si>
  <si>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</si>
  <si>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</si>
  <si>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</si>
  <si>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</si>
  <si>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</si>
  <si>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</si>
  <si>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</si>
  <si>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</si>
  <si>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</si>
  <si>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</si>
  <si>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</si>
  <si>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936 1 11 05074 14 0000 120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</si>
  <si>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</si>
  <si>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</si>
  <si>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</si>
  <si>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</si>
  <si>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</si>
  <si>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</si>
  <si>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</si>
  <si>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</si>
  <si>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</si>
  <si>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</si>
  <si>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</si>
  <si>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</si>
  <si>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</si>
  <si>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</si>
  <si>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</si>
  <si>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</si>
  <si>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</si>
  <si>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 000 1 12 01040 01 0000 120</t>
  </si>
  <si>
    <t>Плата за размещение отходов производства и потребления</t>
  </si>
  <si>
    <t xml:space="preserve"> 000 1 12 01041 01 0000 120</t>
  </si>
  <si>
    <t>Плата за размещение отходов производства</t>
  </si>
  <si>
    <t xml:space="preserve"> 048 1 12 01041 01 0000 120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</si>
  <si>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</si>
  <si>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</si>
  <si>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</si>
  <si>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</si>
  <si>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</si>
  <si>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</si>
  <si>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  000 1 13 01994 14 0000 130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</si>
  <si>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</si>
  <si>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  902 1 13 01994 14 0000 130</t>
  </si>
  <si>
    <t xml:space="preserve">  903 1 13 01994 14 0000 130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</si>
  <si>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</si>
  <si>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</si>
  <si>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</si>
  <si>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</si>
  <si>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</si>
  <si>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</si>
  <si>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</si>
  <si>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</si>
  <si>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000 1 13 02999 00 0000 130</t>
  </si>
  <si>
    <t>Прочие доходы от компенсации  затрат государства</t>
  </si>
  <si>
    <t>000 1 13 02994 14 0000 130</t>
  </si>
  <si>
    <t>Прочие доходы от компенсации  затрат государства муниципальных округов</t>
  </si>
  <si>
    <t>936 1 13 02994 14 0000 130</t>
  </si>
  <si>
    <t>Прочие доходы от компенсации  затрат бюджетов муниципальных округов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</si>
  <si>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</si>
  <si>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</si>
  <si>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</si>
  <si>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</si>
  <si>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</si>
  <si>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</si>
  <si>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</si>
  <si>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</si>
  <si>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</si>
  <si>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</si>
  <si>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</si>
  <si>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</si>
  <si>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</si>
  <si>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</si>
  <si>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</si>
  <si>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</si>
  <si>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</si>
  <si>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</si>
  <si>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</si>
  <si>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836 1 16 01053 01 0000 140</t>
  </si>
  <si>
    <t>936 1 16 01053 01 0000 140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</si>
  <si>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</si>
  <si>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</si>
  <si>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</si>
  <si>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</si>
  <si>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</si>
  <si>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</si>
  <si>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</si>
  <si>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</si>
  <si>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</si>
  <si>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</si>
  <si>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</si>
  <si>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</si>
  <si>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</si>
  <si>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</si>
  <si>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</si>
  <si>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</si>
  <si>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</si>
  <si>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</si>
  <si>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</si>
  <si>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</si>
  <si>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</si>
  <si>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</si>
  <si>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</si>
  <si>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</si>
  <si>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</si>
  <si>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</si>
  <si>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</si>
  <si>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</si>
  <si>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</si>
  <si>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</si>
  <si>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</si>
  <si>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</si>
  <si>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</si>
  <si>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</si>
  <si>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</si>
  <si>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</si>
  <si>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</si>
  <si>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</si>
  <si>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</si>
  <si>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</si>
  <si>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>000 1 16 11000 01 0000 140</t>
  </si>
  <si>
    <t>Платежи, уплачиваемые в целях возмещения вреда</t>
  </si>
  <si>
    <t>000 1 16 11050 01 0000 140</t>
  </si>
  <si>
    <t>Платежи по искам о возмещениии вреда, причиненного окружающей среде, а также платежи, уплачиваемые при добровольном возмещении вреда, причиненного окружающей среде ( за исключением вреда, причиненного  окружающей среде на особо охраняемых природных территориях, а также вреда, причиненного водным объектам), подлежащие зачислению в бюждет муниципального образования</t>
  </si>
  <si>
    <t>710 1 16 11050 01 0000 140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</si>
  <si>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</si>
  <si>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</si>
  <si>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</si>
  <si>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</si>
  <si>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</si>
  <si>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</si>
  <si>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</si>
  <si>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</si>
  <si>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</si>
  <si>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</si>
  <si>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</si>
  <si>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</si>
  <si>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</si>
  <si>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</si>
  <si>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</si>
  <si>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</si>
  <si>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</si>
  <si>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</si>
  <si>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</si>
  <si>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</si>
  <si>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</si>
  <si>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</si>
  <si>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</si>
  <si>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</si>
  <si>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</si>
  <si>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</si>
  <si>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</si>
  <si>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</si>
  <si>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</si>
  <si>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</si>
  <si>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</si>
  <si>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</si>
  <si>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</si>
  <si>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</si>
  <si>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</si>
  <si>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</si>
  <si>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</si>
  <si>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</si>
  <si>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</si>
  <si>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</si>
  <si>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</si>
  <si>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Субвенции бюджектам муниципальных округов на выполнение передаваемых полномлчий объектов Российской Федерации</t>
  </si>
  <si>
    <t>912 2 02 30024 14 0000 150</t>
  </si>
  <si>
    <t>936 2 02 30024 14 0000 150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</si>
  <si>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</si>
  <si>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</si>
  <si>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</si>
  <si>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</si>
  <si>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</si>
  <si>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</si>
  <si>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</si>
  <si>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</si>
  <si>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</si>
  <si>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000 2 02 35082 14 000 150</t>
  </si>
  <si>
    <t>936 2 02 35082 14 0000 150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</si>
  <si>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</si>
  <si>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</si>
  <si>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</si>
  <si>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</si>
  <si>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</si>
  <si>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</si>
  <si>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</si>
  <si>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</si>
  <si>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</si>
  <si>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</si>
  <si>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</si>
  <si>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</si>
  <si>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</si>
  <si>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936 2 02 39999 14 0000 150</t>
  </si>
  <si>
    <t>000 2 02 40000 00 0000 150</t>
  </si>
  <si>
    <t>Иные межбюджетные трансферты</t>
  </si>
  <si>
    <t>Прочие  межбюджетные трансферты,передаваемые бюджетам</t>
  </si>
  <si>
    <t>Прочие межбюджетные трансферты, передаваемые  бюджетам муниципальных округов</t>
  </si>
  <si>
    <t>ВСЕГО доходов</t>
  </si>
  <si>
    <t xml:space="preserve"> 000 1 14 02043 14 0000 440</t>
  </si>
  <si>
    <t xml:space="preserve"> 936 1 14 02043 14 0000 440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</si>
  <si>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</si>
  <si>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</si>
  <si>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</si>
  <si>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</si>
  <si>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</si>
  <si>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</si>
  <si>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</si>
  <si>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</si>
  <si>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</si>
  <si>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</si>
  <si>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</si>
  <si>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000 2 02 35082 00 0000 150</t>
  </si>
  <si>
    <t>000 2 02 35118 00 0000 150</t>
  </si>
  <si>
    <t>000 2 02 35120 00 0000 150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</si>
  <si>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</si>
  <si>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</si>
  <si>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000 1 16 07090000 0000 140</t>
  </si>
  <si>
    <t>936 1 16 07090 14 0000 140</t>
  </si>
  <si>
    <t>Иные штрафы, неустойки , пени уплаченные в соответствии с законом или договором в случае неисполнения ил ненадляжащего исполнения обязательств перед муниципальтным органом, (муниципальным казенным учреждением) муниципального округа</t>
  </si>
  <si>
    <t>Иные штрафы, неустойки , пени уплаченные в соответствии с законом или договором в случае неисполнения ил ненадляжащего исполнения обязательств перед государственным (муниципальтным) органом, казенным учреждением, Центральным банком Российской Федерации, государственной корпорацией</t>
  </si>
  <si>
    <t>000 1 16 07090 14 0000 140</t>
  </si>
  <si>
    <t>836 1 16 01203 01 0000 140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</si>
  <si>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</si>
  <si>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</si>
  <si>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</si>
  <si>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000 1 17 00000 00 0000 000</t>
  </si>
  <si>
    <t>000 1 17 05000 00 0000 180</t>
  </si>
  <si>
    <t>000 1 17 05040 14 0000 180</t>
  </si>
  <si>
    <t>936 1 17 05040 14 0000 180</t>
  </si>
  <si>
    <t>Доходы бюджета  муниципальнгого образования  Лебяжский муниципальный округ  Кировской области  по кодам классификации доходов бюджета за 1 квартал 2023 года</t>
  </si>
  <si>
    <t xml:space="preserve">к отчету об исполнении бюджета </t>
  </si>
  <si>
    <t>за 1 квартал 2023 года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</si>
  <si>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</si>
  <si>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</si>
  <si>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</si>
  <si>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</si>
  <si>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</si>
  <si>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000 1 16 02020 02 0000 140</t>
  </si>
  <si>
    <t>Административные штрафы, установленные закономи субъектов Росийской Федерации об административных правонарушениях, за нарушение муниципальных правых актов</t>
  </si>
  <si>
    <t>936 1 16 02020 02 0000 140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</si>
  <si>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</si>
  <si>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</si>
  <si>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000 1 16 11060 01 0000 140</t>
  </si>
  <si>
    <t>000 1 16 11064 01 0000 140</t>
  </si>
  <si>
    <t>936 1 16 11064 01 0000 140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</si>
  <si>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</si>
  <si>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</si>
  <si>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</si>
  <si>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</si>
  <si>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936 1 17 15020 14 5171 150</t>
  </si>
  <si>
    <t>936 1 17 15020 14 5172 150</t>
  </si>
  <si>
    <t>936 1 17 15020 14 5173 150</t>
  </si>
  <si>
    <t>Поступило на 01.04.2023 года, рублей</t>
  </si>
  <si>
    <t>от 05.05.2023 № 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</si>
</sst>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6" x14ac:knownFonts="1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justify" wrapText="1"/>
    </xf>
    <xf numFmtId="3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0" fontId="3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6"/>
  <sheetViews>
    <sheetView tabSelected="1" view="pageBreakPreview" zoomScale="80" zoomScaleNormal="90" zoomScaleSheetLayoutView="80" workbookViewId="0">
      <selection activeCell="B6" sqref="B6:C6"/>
    </sheetView>
  </sheetViews>
  <sheetFormatPr defaultColWidth="9" defaultRowHeight="12.75" x14ac:dyDescent="0.2"/>
  <cols>
    <col min="1" max="1" width="28.140625" style="33" customWidth="1"/>
    <col min="2" max="2" width="76" style="34" customWidth="1"/>
    <col min="3" max="3" width="15.42578125" style="35" customWidth="1"/>
    <col min="4" max="4" width="14.5703125" style="33" customWidth="1"/>
    <col min="5" max="5" width="13.140625" style="33" customWidth="1"/>
  </cols>
  <sheetData>
    <row r="2" spans="1:5" ht="15" customHeight="1" x14ac:dyDescent="0.2">
      <c r="A2" s="3"/>
      <c r="B2" s="37" t="s">
        <v>0</v>
      </c>
      <c r="C2" s="37"/>
      <c r="D2" s="37"/>
      <c r="E2" s="37"/>
    </row>
    <row r="3" spans="1:5" ht="15" customHeight="1" x14ac:dyDescent="0.25">
      <c r="A3" s="4"/>
      <c r="B3" s="38" t="s">
        <v>340</v>
      </c>
      <c r="C3" s="38"/>
      <c r="D3" s="38"/>
      <c r="E3" s="38"/>
    </row>
    <row r="4" spans="1:5" ht="15" customHeight="1" x14ac:dyDescent="0.25">
      <c r="A4" s="4"/>
      <c r="B4" s="38" t="s">
        <v>341</v>
      </c>
      <c r="C4" s="38"/>
      <c r="D4" s="38"/>
      <c r="E4" s="38"/>
    </row>
    <row r="5" spans="1:5" ht="15" customHeight="1" x14ac:dyDescent="0.25">
      <c r="A5" s="5"/>
      <c r="B5" s="38" t="s">
        <v>363</v>
      </c>
      <c r="C5" s="38"/>
      <c r="D5" s="38"/>
      <c r="E5" s="38"/>
    </row>
    <row r="6" spans="1:5" ht="15" customHeight="1" x14ac:dyDescent="0.25">
      <c r="A6" s="5"/>
      <c r="B6" s="38"/>
      <c r="C6" s="38"/>
      <c r="D6" s="3"/>
      <c r="E6" s="3"/>
    </row>
    <row r="7" spans="1:5" ht="35.25" customHeight="1" x14ac:dyDescent="0.2">
      <c r="A7" s="39" t="s">
        <v>339</v>
      </c>
      <c r="B7" s="39"/>
      <c r="C7" s="39"/>
      <c r="D7" s="39"/>
      <c r="E7" s="39"/>
    </row>
    <row r="8" spans="1:5" ht="15.75" x14ac:dyDescent="0.2">
      <c r="A8" s="6"/>
      <c r="B8" s="7"/>
      <c r="C8" s="6"/>
      <c r="D8" s="3"/>
      <c r="E8" s="3"/>
    </row>
    <row r="9" spans="1:5" ht="33" customHeight="1" x14ac:dyDescent="0.2">
      <c r="A9" s="42" t="s">
        <v>314</v>
      </c>
      <c r="B9" s="43" t="s">
        <v>315</v>
      </c>
      <c r="C9" s="42" t="s">
        <v>1</v>
      </c>
      <c r="D9" s="42" t="s">
        <v>362</v>
      </c>
      <c r="E9" s="42" t="s">
        <v>2</v>
      </c>
    </row>
    <row r="10" spans="1:5" ht="17.25" customHeight="1" x14ac:dyDescent="0.2">
      <c r="A10" s="42"/>
      <c r="B10" s="43"/>
      <c r="C10" s="42"/>
      <c r="D10" s="42"/>
      <c r="E10" s="42"/>
    </row>
    <row r="11" spans="1:5" s="36" customFormat="1" ht="15.75" x14ac:dyDescent="0.2">
      <c r="A11" s="8" t="s">
        <v>3</v>
      </c>
      <c r="B11" s="9" t="s">
        <v>4</v>
      </c>
      <c r="C11" s="10">
        <f>C12+C22+C36+C53+C67+C71+C89+C98+C113+C122+C165</f>
        <v>45185013</v>
      </c>
      <c r="D11" s="10">
        <f>D12+D22+D36+D53+D67+D71+D89+D98+D113+D122+D165</f>
        <v>8137159</v>
      </c>
      <c r="E11" s="30">
        <f>D11/C11*100</f>
        <v>18.008535263672492</v>
      </c>
    </row>
    <row r="12" spans="1:5" s="36" customFormat="1" ht="15.75" x14ac:dyDescent="0.2">
      <c r="A12" s="8" t="s">
        <v>5</v>
      </c>
      <c r="B12" s="9" t="s">
        <v>6</v>
      </c>
      <c r="C12" s="10">
        <f>C13</f>
        <v>17500000</v>
      </c>
      <c r="D12" s="10">
        <f>D13</f>
        <v>2884945</v>
      </c>
      <c r="E12" s="30">
        <f t="shared" ref="E12:E83" si="0">D12/C12*100</f>
        <v>16.485399999999998</v>
      </c>
    </row>
    <row r="13" spans="1:5" ht="15.75" x14ac:dyDescent="0.2">
      <c r="A13" s="12" t="s">
        <v>7</v>
      </c>
      <c r="B13" s="13" t="s">
        <v>8</v>
      </c>
      <c r="C13" s="14">
        <f>C14+C16+C18+C20</f>
        <v>17500000</v>
      </c>
      <c r="D13" s="14">
        <f>D14+D16+D18+D20</f>
        <v>2884945</v>
      </c>
      <c r="E13" s="11">
        <f t="shared" si="0"/>
        <v>16.485399999999998</v>
      </c>
    </row>
    <row r="14" spans="1:5" ht="62.25" customHeight="1" x14ac:dyDescent="0.2">
      <c r="A14" s="12" t="s">
        <v>9</v>
      </c>
      <c r="B14" s="15" t="s">
        <v>10</v>
      </c>
      <c r="C14" s="14">
        <f>C15</f>
        <v>16090000</v>
      </c>
      <c r="D14" s="14">
        <f>D15</f>
        <v>2885337</v>
      </c>
      <c r="E14" s="11">
        <f t="shared" si="0"/>
        <v>17.932486016159103</v>
      </c>
    </row>
    <row r="15" spans="1:5" ht="66.75" customHeight="1" x14ac:dyDescent="0.2">
      <c r="A15" s="12" t="s">
        <v>11</v>
      </c>
      <c r="B15" s="15" t="s">
        <v>10</v>
      </c>
      <c r="C15" s="14">
        <v>16090000</v>
      </c>
      <c r="D15" s="16">
        <v>2885337</v>
      </c>
      <c r="E15" s="11">
        <f t="shared" si="0"/>
        <v>17.932486016159103</v>
      </c>
    </row>
    <row r="16" spans="1:5" ht="98.25" customHeight="1" x14ac:dyDescent="0.2">
      <c r="A16" s="12" t="s">
        <v>12</v>
      </c>
      <c r="B16" s="15" t="s">
        <v>13</v>
      </c>
      <c r="C16" s="14">
        <f>C17</f>
        <v>250000</v>
      </c>
      <c r="D16" s="14">
        <f>D17</f>
        <v>-488</v>
      </c>
      <c r="E16" s="11">
        <f t="shared" si="0"/>
        <v>-0.19519999999999998</v>
      </c>
    </row>
    <row r="17" spans="1:5" ht="95.25" customHeight="1" x14ac:dyDescent="0.2">
      <c r="A17" s="12" t="s">
        <v>14</v>
      </c>
      <c r="B17" s="15" t="s">
        <v>13</v>
      </c>
      <c r="C17" s="14">
        <v>250000</v>
      </c>
      <c r="D17" s="16">
        <v>-488</v>
      </c>
      <c r="E17" s="11">
        <f t="shared" si="0"/>
        <v>-0.19519999999999998</v>
      </c>
    </row>
    <row r="18" spans="1:5" ht="51.75" customHeight="1" x14ac:dyDescent="0.2">
      <c r="A18" s="12" t="s">
        <v>15</v>
      </c>
      <c r="B18" s="13" t="s">
        <v>16</v>
      </c>
      <c r="C18" s="14">
        <f>C19</f>
        <v>160000</v>
      </c>
      <c r="D18" s="14">
        <f>D19</f>
        <v>96</v>
      </c>
      <c r="E18" s="11">
        <f t="shared" si="0"/>
        <v>0.06</v>
      </c>
    </row>
    <row r="19" spans="1:5" ht="47.25" x14ac:dyDescent="0.2">
      <c r="A19" s="12" t="s">
        <v>17</v>
      </c>
      <c r="B19" s="13" t="s">
        <v>16</v>
      </c>
      <c r="C19" s="14">
        <v>160000</v>
      </c>
      <c r="D19" s="16">
        <v>96</v>
      </c>
      <c r="E19" s="11">
        <f t="shared" si="0"/>
        <v>0.06</v>
      </c>
    </row>
    <row r="20" spans="1:5" ht="86.25" customHeight="1" x14ac:dyDescent="0.2">
      <c r="A20" s="17" t="s">
        <v>18</v>
      </c>
      <c r="B20" s="18" t="s">
        <v>19</v>
      </c>
      <c r="C20" s="14">
        <f>C21</f>
        <v>1000000</v>
      </c>
      <c r="D20" s="16">
        <f>D21</f>
        <v>0</v>
      </c>
      <c r="E20" s="11">
        <f t="shared" si="0"/>
        <v>0</v>
      </c>
    </row>
    <row r="21" spans="1:5" ht="86.25" customHeight="1" x14ac:dyDescent="0.2">
      <c r="A21" s="17" t="s">
        <v>20</v>
      </c>
      <c r="B21" s="18" t="s">
        <v>19</v>
      </c>
      <c r="C21" s="14">
        <v>1000000</v>
      </c>
      <c r="D21" s="16">
        <v>0</v>
      </c>
      <c r="E21" s="11">
        <f t="shared" si="0"/>
        <v>0</v>
      </c>
    </row>
    <row r="22" spans="1:5" ht="31.5" x14ac:dyDescent="0.2">
      <c r="A22" s="8" t="s">
        <v>21</v>
      </c>
      <c r="B22" s="19" t="s">
        <v>22</v>
      </c>
      <c r="C22" s="10">
        <f>C23</f>
        <v>7262313</v>
      </c>
      <c r="D22" s="10">
        <f>D23</f>
        <v>1952140</v>
      </c>
      <c r="E22" s="30">
        <f t="shared" si="0"/>
        <v>26.88041674876861</v>
      </c>
    </row>
    <row r="23" spans="1:5" ht="30.75" customHeight="1" x14ac:dyDescent="0.2">
      <c r="A23" s="12" t="s">
        <v>23</v>
      </c>
      <c r="B23" s="13" t="s">
        <v>24</v>
      </c>
      <c r="C23" s="14">
        <f>C24+C27+C30+C33</f>
        <v>7262313</v>
      </c>
      <c r="D23" s="14">
        <f>D24+D27+D30+D33</f>
        <v>1952140</v>
      </c>
      <c r="E23" s="11">
        <f t="shared" si="0"/>
        <v>26.88041674876861</v>
      </c>
    </row>
    <row r="24" spans="1:5" ht="63" x14ac:dyDescent="0.2">
      <c r="A24" s="12" t="s">
        <v>25</v>
      </c>
      <c r="B24" s="13" t="s">
        <v>26</v>
      </c>
      <c r="C24" s="14">
        <f>C25</f>
        <v>3439795</v>
      </c>
      <c r="D24" s="14">
        <f>D25</f>
        <v>1003555</v>
      </c>
      <c r="E24" s="11">
        <f t="shared" si="0"/>
        <v>29.174849082576142</v>
      </c>
    </row>
    <row r="25" spans="1:5" ht="96.75" customHeight="1" x14ac:dyDescent="0.2">
      <c r="A25" s="12" t="s">
        <v>27</v>
      </c>
      <c r="B25" s="15" t="s">
        <v>28</v>
      </c>
      <c r="C25" s="14">
        <f>C26</f>
        <v>3439795</v>
      </c>
      <c r="D25" s="14">
        <f>D26</f>
        <v>1003555</v>
      </c>
      <c r="E25" s="11">
        <f t="shared" si="0"/>
        <v>29.174849082576142</v>
      </c>
    </row>
    <row r="26" spans="1:5" ht="96" customHeight="1" x14ac:dyDescent="0.2">
      <c r="A26" s="12" t="s">
        <v>342</v>
      </c>
      <c r="B26" s="15" t="s">
        <v>28</v>
      </c>
      <c r="C26" s="14">
        <v>3439795</v>
      </c>
      <c r="D26" s="16">
        <v>1003555</v>
      </c>
      <c r="E26" s="11">
        <f t="shared" si="0"/>
        <v>29.174849082576142</v>
      </c>
    </row>
    <row r="27" spans="1:5" ht="81.75" customHeight="1" x14ac:dyDescent="0.2">
      <c r="A27" s="12" t="s">
        <v>29</v>
      </c>
      <c r="B27" s="18" t="s">
        <v>30</v>
      </c>
      <c r="C27" s="14">
        <f>C28</f>
        <v>23893</v>
      </c>
      <c r="D27" s="14">
        <f>D28</f>
        <v>4119</v>
      </c>
      <c r="E27" s="11">
        <f t="shared" si="0"/>
        <v>17.239358808019084</v>
      </c>
    </row>
    <row r="28" spans="1:5" ht="112.5" customHeight="1" x14ac:dyDescent="0.2">
      <c r="A28" s="12" t="s">
        <v>31</v>
      </c>
      <c r="B28" s="20" t="s">
        <v>32</v>
      </c>
      <c r="C28" s="14">
        <f>C29</f>
        <v>23893</v>
      </c>
      <c r="D28" s="14">
        <f>D29</f>
        <v>4119</v>
      </c>
      <c r="E28" s="11">
        <f t="shared" si="0"/>
        <v>17.239358808019084</v>
      </c>
    </row>
    <row r="29" spans="1:5" ht="111.75" customHeight="1" x14ac:dyDescent="0.2">
      <c r="A29" s="12" t="s">
        <v>343</v>
      </c>
      <c r="B29" s="20" t="s">
        <v>32</v>
      </c>
      <c r="C29" s="14">
        <v>23893</v>
      </c>
      <c r="D29" s="16">
        <v>4119</v>
      </c>
      <c r="E29" s="11">
        <f t="shared" si="0"/>
        <v>17.239358808019084</v>
      </c>
    </row>
    <row r="30" spans="1:5" ht="63" customHeight="1" x14ac:dyDescent="0.2">
      <c r="A30" s="12" t="s">
        <v>33</v>
      </c>
      <c r="B30" s="18" t="s">
        <v>34</v>
      </c>
      <c r="C30" s="14">
        <f>C31</f>
        <v>4252287</v>
      </c>
      <c r="D30" s="14">
        <f>D31</f>
        <v>1073066</v>
      </c>
      <c r="E30" s="11">
        <f t="shared" si="0"/>
        <v>25.235032348475066</v>
      </c>
    </row>
    <row r="31" spans="1:5" ht="97.5" customHeight="1" x14ac:dyDescent="0.2">
      <c r="A31" s="12" t="s">
        <v>35</v>
      </c>
      <c r="B31" s="20" t="s">
        <v>36</v>
      </c>
      <c r="C31" s="14">
        <f>C32</f>
        <v>4252287</v>
      </c>
      <c r="D31" s="14">
        <f>D32</f>
        <v>1073066</v>
      </c>
      <c r="E31" s="11">
        <f t="shared" si="0"/>
        <v>25.235032348475066</v>
      </c>
    </row>
    <row r="32" spans="1:5" ht="97.5" customHeight="1" x14ac:dyDescent="0.2">
      <c r="A32" s="12" t="s">
        <v>344</v>
      </c>
      <c r="B32" s="20" t="s">
        <v>36</v>
      </c>
      <c r="C32" s="14">
        <v>4252287</v>
      </c>
      <c r="D32" s="16">
        <v>1073066</v>
      </c>
      <c r="E32" s="11">
        <f t="shared" si="0"/>
        <v>25.235032348475066</v>
      </c>
    </row>
    <row r="33" spans="1:5" ht="62.25" customHeight="1" x14ac:dyDescent="0.2">
      <c r="A33" s="12" t="s">
        <v>37</v>
      </c>
      <c r="B33" s="18" t="s">
        <v>38</v>
      </c>
      <c r="C33" s="14">
        <f>C34</f>
        <v>-453662</v>
      </c>
      <c r="D33" s="14">
        <f>D34</f>
        <v>-128600</v>
      </c>
      <c r="E33" s="11">
        <f t="shared" si="0"/>
        <v>28.34709541464791</v>
      </c>
    </row>
    <row r="34" spans="1:5" ht="94.5" customHeight="1" x14ac:dyDescent="0.2">
      <c r="A34" s="12" t="s">
        <v>39</v>
      </c>
      <c r="B34" s="20" t="s">
        <v>40</v>
      </c>
      <c r="C34" s="14">
        <f>C35</f>
        <v>-453662</v>
      </c>
      <c r="D34" s="14">
        <f>D35</f>
        <v>-128600</v>
      </c>
      <c r="E34" s="11">
        <f t="shared" si="0"/>
        <v>28.34709541464791</v>
      </c>
    </row>
    <row r="35" spans="1:5" ht="96" customHeight="1" x14ac:dyDescent="0.2">
      <c r="A35" s="12" t="s">
        <v>345</v>
      </c>
      <c r="B35" s="20" t="s">
        <v>40</v>
      </c>
      <c r="C35" s="14">
        <v>-453662</v>
      </c>
      <c r="D35" s="16">
        <v>-128600</v>
      </c>
      <c r="E35" s="11">
        <f t="shared" si="0"/>
        <v>28.34709541464791</v>
      </c>
    </row>
    <row r="36" spans="1:5" ht="15.75" x14ac:dyDescent="0.2">
      <c r="A36" s="8" t="s">
        <v>41</v>
      </c>
      <c r="B36" s="19" t="s">
        <v>42</v>
      </c>
      <c r="C36" s="10">
        <f>C37+C47+C50+C44</f>
        <v>8155000</v>
      </c>
      <c r="D36" s="10">
        <f>D37+D47+D50+D44</f>
        <v>693828</v>
      </c>
      <c r="E36" s="30">
        <f t="shared" si="0"/>
        <v>8.5080073574494186</v>
      </c>
    </row>
    <row r="37" spans="1:5" ht="31.5" x14ac:dyDescent="0.2">
      <c r="A37" s="12" t="s">
        <v>43</v>
      </c>
      <c r="B37" s="13" t="s">
        <v>44</v>
      </c>
      <c r="C37" s="14">
        <f>C38+C41</f>
        <v>7320000</v>
      </c>
      <c r="D37" s="14">
        <f>D38+D41</f>
        <v>610851</v>
      </c>
      <c r="E37" s="11">
        <f t="shared" si="0"/>
        <v>8.3449590163934424</v>
      </c>
    </row>
    <row r="38" spans="1:5" ht="31.5" x14ac:dyDescent="0.2">
      <c r="A38" s="12" t="s">
        <v>45</v>
      </c>
      <c r="B38" s="13" t="s">
        <v>46</v>
      </c>
      <c r="C38" s="14">
        <f>C39</f>
        <v>5288100</v>
      </c>
      <c r="D38" s="14">
        <f>D39</f>
        <v>139068</v>
      </c>
      <c r="E38" s="11">
        <f t="shared" si="0"/>
        <v>2.629829239235264</v>
      </c>
    </row>
    <row r="39" spans="1:5" ht="31.5" x14ac:dyDescent="0.2">
      <c r="A39" s="12" t="s">
        <v>47</v>
      </c>
      <c r="B39" s="13" t="s">
        <v>46</v>
      </c>
      <c r="C39" s="14">
        <f>C40</f>
        <v>5288100</v>
      </c>
      <c r="D39" s="14">
        <f>D40</f>
        <v>139068</v>
      </c>
      <c r="E39" s="11">
        <f t="shared" si="0"/>
        <v>2.629829239235264</v>
      </c>
    </row>
    <row r="40" spans="1:5" ht="31.5" x14ac:dyDescent="0.2">
      <c r="A40" s="12" t="s">
        <v>48</v>
      </c>
      <c r="B40" s="13" t="s">
        <v>46</v>
      </c>
      <c r="C40" s="14">
        <v>5288100</v>
      </c>
      <c r="D40" s="16">
        <v>139068</v>
      </c>
      <c r="E40" s="11">
        <f t="shared" si="0"/>
        <v>2.629829239235264</v>
      </c>
    </row>
    <row r="41" spans="1:5" ht="35.25" customHeight="1" x14ac:dyDescent="0.2">
      <c r="A41" s="12" t="s">
        <v>49</v>
      </c>
      <c r="B41" s="13" t="s">
        <v>50</v>
      </c>
      <c r="C41" s="14">
        <f>C42</f>
        <v>2031900</v>
      </c>
      <c r="D41" s="14">
        <f>D42</f>
        <v>471783</v>
      </c>
      <c r="E41" s="11">
        <f t="shared" si="0"/>
        <v>23.218809980806142</v>
      </c>
    </row>
    <row r="42" spans="1:5" ht="63" x14ac:dyDescent="0.2">
      <c r="A42" s="12" t="s">
        <v>51</v>
      </c>
      <c r="B42" s="13" t="s">
        <v>52</v>
      </c>
      <c r="C42" s="14">
        <f>C43</f>
        <v>2031900</v>
      </c>
      <c r="D42" s="14">
        <f>D43</f>
        <v>471783</v>
      </c>
      <c r="E42" s="11">
        <f t="shared" si="0"/>
        <v>23.218809980806142</v>
      </c>
    </row>
    <row r="43" spans="1:5" ht="63" x14ac:dyDescent="0.2">
      <c r="A43" s="12" t="s">
        <v>53</v>
      </c>
      <c r="B43" s="13" t="s">
        <v>52</v>
      </c>
      <c r="C43" s="14">
        <v>2031900</v>
      </c>
      <c r="D43" s="16">
        <v>471783</v>
      </c>
      <c r="E43" s="11">
        <f t="shared" si="0"/>
        <v>23.218809980806142</v>
      </c>
    </row>
    <row r="44" spans="1:5" ht="20.25" customHeight="1" x14ac:dyDescent="0.2">
      <c r="A44" s="12" t="s">
        <v>54</v>
      </c>
      <c r="B44" s="13" t="s">
        <v>55</v>
      </c>
      <c r="C44" s="14">
        <f>C45</f>
        <v>0</v>
      </c>
      <c r="D44" s="14">
        <f>D45</f>
        <v>-21333</v>
      </c>
      <c r="E44" s="11" t="e">
        <f t="shared" si="0"/>
        <v>#DIV/0!</v>
      </c>
    </row>
    <row r="45" spans="1:5" ht="16.5" customHeight="1" x14ac:dyDescent="0.2">
      <c r="A45" s="12" t="s">
        <v>56</v>
      </c>
      <c r="B45" s="13" t="s">
        <v>55</v>
      </c>
      <c r="C45" s="14">
        <f>C46</f>
        <v>0</v>
      </c>
      <c r="D45" s="14">
        <f>D46</f>
        <v>-21333</v>
      </c>
      <c r="E45" s="11" t="e">
        <f t="shared" si="0"/>
        <v>#DIV/0!</v>
      </c>
    </row>
    <row r="46" spans="1:5" ht="18.75" customHeight="1" x14ac:dyDescent="0.2">
      <c r="A46" s="12" t="s">
        <v>57</v>
      </c>
      <c r="B46" s="13" t="s">
        <v>55</v>
      </c>
      <c r="C46" s="14">
        <v>0</v>
      </c>
      <c r="D46" s="16">
        <v>-21333</v>
      </c>
      <c r="E46" s="11" t="e">
        <f t="shared" si="0"/>
        <v>#DIV/0!</v>
      </c>
    </row>
    <row r="47" spans="1:5" ht="15.75" x14ac:dyDescent="0.2">
      <c r="A47" s="12" t="s">
        <v>58</v>
      </c>
      <c r="B47" s="13" t="s">
        <v>59</v>
      </c>
      <c r="C47" s="14">
        <f>C48</f>
        <v>600000</v>
      </c>
      <c r="D47" s="14">
        <f>D48</f>
        <v>92867</v>
      </c>
      <c r="E47" s="11">
        <f t="shared" si="0"/>
        <v>15.477833333333333</v>
      </c>
    </row>
    <row r="48" spans="1:5" ht="16.5" customHeight="1" x14ac:dyDescent="0.2">
      <c r="A48" s="12" t="s">
        <v>60</v>
      </c>
      <c r="B48" s="13" t="s">
        <v>59</v>
      </c>
      <c r="C48" s="14">
        <f>C49</f>
        <v>600000</v>
      </c>
      <c r="D48" s="14">
        <f>D49</f>
        <v>92867</v>
      </c>
      <c r="E48" s="11">
        <f t="shared" si="0"/>
        <v>15.477833333333333</v>
      </c>
    </row>
    <row r="49" spans="1:5" ht="17.25" customHeight="1" x14ac:dyDescent="0.2">
      <c r="A49" s="12" t="s">
        <v>61</v>
      </c>
      <c r="B49" s="13" t="s">
        <v>59</v>
      </c>
      <c r="C49" s="14">
        <v>600000</v>
      </c>
      <c r="D49" s="16">
        <v>92867</v>
      </c>
      <c r="E49" s="11">
        <f t="shared" si="0"/>
        <v>15.477833333333333</v>
      </c>
    </row>
    <row r="50" spans="1:5" ht="36" customHeight="1" x14ac:dyDescent="0.2">
      <c r="A50" s="12" t="s">
        <v>62</v>
      </c>
      <c r="B50" s="13" t="s">
        <v>63</v>
      </c>
      <c r="C50" s="14">
        <f>C51</f>
        <v>235000</v>
      </c>
      <c r="D50" s="14">
        <f>D51</f>
        <v>11443</v>
      </c>
      <c r="E50" s="11">
        <f t="shared" si="0"/>
        <v>4.8693617021276596</v>
      </c>
    </row>
    <row r="51" spans="1:5" ht="35.25" customHeight="1" x14ac:dyDescent="0.2">
      <c r="A51" s="17" t="s">
        <v>64</v>
      </c>
      <c r="B51" s="18" t="s">
        <v>65</v>
      </c>
      <c r="C51" s="14">
        <f>C52</f>
        <v>235000</v>
      </c>
      <c r="D51" s="14">
        <f>D52</f>
        <v>11443</v>
      </c>
      <c r="E51" s="11">
        <f t="shared" si="0"/>
        <v>4.8693617021276596</v>
      </c>
    </row>
    <row r="52" spans="1:5" ht="32.25" customHeight="1" x14ac:dyDescent="0.2">
      <c r="A52" s="17" t="s">
        <v>66</v>
      </c>
      <c r="B52" s="18" t="s">
        <v>65</v>
      </c>
      <c r="C52" s="14">
        <v>235000</v>
      </c>
      <c r="D52" s="16">
        <v>11443</v>
      </c>
      <c r="E52" s="11">
        <f t="shared" si="0"/>
        <v>4.8693617021276596</v>
      </c>
    </row>
    <row r="53" spans="1:5" ht="15.75" x14ac:dyDescent="0.2">
      <c r="A53" s="8" t="s">
        <v>67</v>
      </c>
      <c r="B53" s="19" t="s">
        <v>68</v>
      </c>
      <c r="C53" s="10">
        <f>C54+C57+C60</f>
        <v>3529200</v>
      </c>
      <c r="D53" s="10">
        <f>D54+D57+D60</f>
        <v>416937</v>
      </c>
      <c r="E53" s="30">
        <f t="shared" si="0"/>
        <v>11.813923835430126</v>
      </c>
    </row>
    <row r="54" spans="1:5" ht="16.5" customHeight="1" x14ac:dyDescent="0.2">
      <c r="A54" s="12" t="s">
        <v>69</v>
      </c>
      <c r="B54" s="13" t="s">
        <v>70</v>
      </c>
      <c r="C54" s="14">
        <f>C55</f>
        <v>910000</v>
      </c>
      <c r="D54" s="14">
        <f>D55</f>
        <v>35402</v>
      </c>
      <c r="E54" s="11">
        <f t="shared" si="0"/>
        <v>3.8903296703296704</v>
      </c>
    </row>
    <row r="55" spans="1:5" ht="47.25" x14ac:dyDescent="0.2">
      <c r="A55" s="17" t="s">
        <v>71</v>
      </c>
      <c r="B55" s="18" t="s">
        <v>72</v>
      </c>
      <c r="C55" s="14">
        <f>C56</f>
        <v>910000</v>
      </c>
      <c r="D55" s="14">
        <f>D56</f>
        <v>35402</v>
      </c>
      <c r="E55" s="11">
        <f t="shared" si="0"/>
        <v>3.8903296703296704</v>
      </c>
    </row>
    <row r="56" spans="1:5" ht="47.25" x14ac:dyDescent="0.2">
      <c r="A56" s="17" t="s">
        <v>73</v>
      </c>
      <c r="B56" s="18" t="s">
        <v>72</v>
      </c>
      <c r="C56" s="14">
        <v>910000</v>
      </c>
      <c r="D56" s="16">
        <v>35402</v>
      </c>
      <c r="E56" s="11">
        <f t="shared" si="0"/>
        <v>3.8903296703296704</v>
      </c>
    </row>
    <row r="57" spans="1:5" ht="17.25" customHeight="1" x14ac:dyDescent="0.2">
      <c r="A57" s="12" t="s">
        <v>74</v>
      </c>
      <c r="B57" s="13" t="s">
        <v>75</v>
      </c>
      <c r="C57" s="14">
        <f>C58</f>
        <v>573800</v>
      </c>
      <c r="D57" s="14">
        <f>D58</f>
        <v>194965</v>
      </c>
      <c r="E57" s="11">
        <f t="shared" si="0"/>
        <v>33.977866852561867</v>
      </c>
    </row>
    <row r="58" spans="1:5" ht="31.5" x14ac:dyDescent="0.2">
      <c r="A58" s="12" t="s">
        <v>76</v>
      </c>
      <c r="B58" s="13" t="s">
        <v>77</v>
      </c>
      <c r="C58" s="14">
        <f>C59</f>
        <v>573800</v>
      </c>
      <c r="D58" s="14">
        <f>D59</f>
        <v>194965</v>
      </c>
      <c r="E58" s="11">
        <f t="shared" si="0"/>
        <v>33.977866852561867</v>
      </c>
    </row>
    <row r="59" spans="1:5" ht="31.5" x14ac:dyDescent="0.2">
      <c r="A59" s="12" t="s">
        <v>78</v>
      </c>
      <c r="B59" s="13" t="s">
        <v>77</v>
      </c>
      <c r="C59" s="14">
        <v>573800</v>
      </c>
      <c r="D59" s="16">
        <v>194965</v>
      </c>
      <c r="E59" s="11">
        <f t="shared" si="0"/>
        <v>33.977866852561867</v>
      </c>
    </row>
    <row r="60" spans="1:5" ht="21" customHeight="1" x14ac:dyDescent="0.2">
      <c r="A60" s="12" t="s">
        <v>79</v>
      </c>
      <c r="B60" s="13" t="s">
        <v>80</v>
      </c>
      <c r="C60" s="14">
        <f>C61+C64</f>
        <v>2045400</v>
      </c>
      <c r="D60" s="14">
        <f>D61+D64</f>
        <v>186570</v>
      </c>
      <c r="E60" s="11">
        <f t="shared" si="0"/>
        <v>9.1214432384863606</v>
      </c>
    </row>
    <row r="61" spans="1:5" ht="18.75" customHeight="1" x14ac:dyDescent="0.2">
      <c r="A61" s="12" t="s">
        <v>81</v>
      </c>
      <c r="B61" s="13" t="s">
        <v>82</v>
      </c>
      <c r="C61" s="14">
        <f>C62</f>
        <v>1369400</v>
      </c>
      <c r="D61" s="14">
        <f>D62</f>
        <v>184227</v>
      </c>
      <c r="E61" s="11">
        <f t="shared" si="0"/>
        <v>13.45311815393603</v>
      </c>
    </row>
    <row r="62" spans="1:5" ht="33" customHeight="1" x14ac:dyDescent="0.2">
      <c r="A62" s="17" t="s">
        <v>83</v>
      </c>
      <c r="B62" s="18" t="s">
        <v>84</v>
      </c>
      <c r="C62" s="14">
        <f>C63</f>
        <v>1369400</v>
      </c>
      <c r="D62" s="14">
        <f>D63</f>
        <v>184227</v>
      </c>
      <c r="E62" s="11">
        <f t="shared" si="0"/>
        <v>13.45311815393603</v>
      </c>
    </row>
    <row r="63" spans="1:5" ht="36" customHeight="1" x14ac:dyDescent="0.2">
      <c r="A63" s="17" t="s">
        <v>85</v>
      </c>
      <c r="B63" s="18" t="s">
        <v>84</v>
      </c>
      <c r="C63" s="14">
        <v>1369400</v>
      </c>
      <c r="D63" s="16">
        <v>184227</v>
      </c>
      <c r="E63" s="11">
        <f t="shared" si="0"/>
        <v>13.45311815393603</v>
      </c>
    </row>
    <row r="64" spans="1:5" ht="18.75" customHeight="1" x14ac:dyDescent="0.2">
      <c r="A64" s="12" t="s">
        <v>86</v>
      </c>
      <c r="B64" s="13" t="s">
        <v>87</v>
      </c>
      <c r="C64" s="14">
        <f>C65</f>
        <v>676000</v>
      </c>
      <c r="D64" s="14">
        <f>D65</f>
        <v>2343</v>
      </c>
      <c r="E64" s="11">
        <f t="shared" si="0"/>
        <v>0.34659763313609471</v>
      </c>
    </row>
    <row r="65" spans="1:5" ht="33.75" customHeight="1" x14ac:dyDescent="0.2">
      <c r="A65" s="17" t="s">
        <v>88</v>
      </c>
      <c r="B65" s="18" t="s">
        <v>89</v>
      </c>
      <c r="C65" s="14">
        <f>C66</f>
        <v>676000</v>
      </c>
      <c r="D65" s="14">
        <f>D66</f>
        <v>2343</v>
      </c>
      <c r="E65" s="11">
        <f t="shared" si="0"/>
        <v>0.34659763313609471</v>
      </c>
    </row>
    <row r="66" spans="1:5" ht="33" customHeight="1" x14ac:dyDescent="0.2">
      <c r="A66" s="1" t="s">
        <v>90</v>
      </c>
      <c r="B66" s="18" t="s">
        <v>89</v>
      </c>
      <c r="C66" s="14">
        <v>676000</v>
      </c>
      <c r="D66" s="16">
        <v>2343</v>
      </c>
      <c r="E66" s="11">
        <f t="shared" si="0"/>
        <v>0.34659763313609471</v>
      </c>
    </row>
    <row r="67" spans="1:5" ht="15.75" x14ac:dyDescent="0.2">
      <c r="A67" s="8" t="s">
        <v>91</v>
      </c>
      <c r="B67" s="19" t="s">
        <v>92</v>
      </c>
      <c r="C67" s="10">
        <f t="shared" ref="C67:D69" si="1">C68</f>
        <v>500000</v>
      </c>
      <c r="D67" s="10">
        <f t="shared" si="1"/>
        <v>94771</v>
      </c>
      <c r="E67" s="30">
        <f t="shared" si="0"/>
        <v>18.9542</v>
      </c>
    </row>
    <row r="68" spans="1:5" ht="31.5" x14ac:dyDescent="0.2">
      <c r="A68" s="12" t="s">
        <v>93</v>
      </c>
      <c r="B68" s="13" t="s">
        <v>94</v>
      </c>
      <c r="C68" s="14">
        <f t="shared" si="1"/>
        <v>500000</v>
      </c>
      <c r="D68" s="14">
        <f t="shared" si="1"/>
        <v>94771</v>
      </c>
      <c r="E68" s="11">
        <f t="shared" si="0"/>
        <v>18.9542</v>
      </c>
    </row>
    <row r="69" spans="1:5" ht="47.25" x14ac:dyDescent="0.2">
      <c r="A69" s="12" t="s">
        <v>95</v>
      </c>
      <c r="B69" s="13" t="s">
        <v>96</v>
      </c>
      <c r="C69" s="14">
        <f t="shared" si="1"/>
        <v>500000</v>
      </c>
      <c r="D69" s="14">
        <f t="shared" si="1"/>
        <v>94771</v>
      </c>
      <c r="E69" s="11">
        <f t="shared" si="0"/>
        <v>18.9542</v>
      </c>
    </row>
    <row r="70" spans="1:5" ht="47.25" x14ac:dyDescent="0.2">
      <c r="A70" s="12" t="s">
        <v>97</v>
      </c>
      <c r="B70" s="13" t="s">
        <v>96</v>
      </c>
      <c r="C70" s="14">
        <v>500000</v>
      </c>
      <c r="D70" s="16">
        <v>94771</v>
      </c>
      <c r="E70" s="11">
        <f t="shared" si="0"/>
        <v>18.9542</v>
      </c>
    </row>
    <row r="71" spans="1:5" ht="47.25" x14ac:dyDescent="0.2">
      <c r="A71" s="8" t="s">
        <v>98</v>
      </c>
      <c r="B71" s="19" t="s">
        <v>99</v>
      </c>
      <c r="C71" s="10">
        <f>C72+C88</f>
        <v>3959500</v>
      </c>
      <c r="D71" s="10">
        <f>D72+D88</f>
        <v>759445</v>
      </c>
      <c r="E71" s="30">
        <f t="shared" si="0"/>
        <v>19.180325798711959</v>
      </c>
    </row>
    <row r="72" spans="1:5" ht="84.75" customHeight="1" x14ac:dyDescent="0.2">
      <c r="A72" s="12" t="s">
        <v>100</v>
      </c>
      <c r="B72" s="13" t="s">
        <v>101</v>
      </c>
      <c r="C72" s="14">
        <f>C73+C76+C79+C82</f>
        <v>3086100</v>
      </c>
      <c r="D72" s="14">
        <f>D73+D76+D79+D82</f>
        <v>529119</v>
      </c>
      <c r="E72" s="11">
        <f t="shared" si="0"/>
        <v>17.14523184601925</v>
      </c>
    </row>
    <row r="73" spans="1:5" ht="66" customHeight="1" x14ac:dyDescent="0.2">
      <c r="A73" s="12" t="s">
        <v>102</v>
      </c>
      <c r="B73" s="13" t="s">
        <v>103</v>
      </c>
      <c r="C73" s="14">
        <f>C74</f>
        <v>1501900</v>
      </c>
      <c r="D73" s="14">
        <f>D74</f>
        <v>165705</v>
      </c>
      <c r="E73" s="11">
        <f t="shared" si="0"/>
        <v>11.033024835208735</v>
      </c>
    </row>
    <row r="74" spans="1:5" ht="78.75" x14ac:dyDescent="0.2">
      <c r="A74" s="17" t="s">
        <v>104</v>
      </c>
      <c r="B74" s="21" t="s">
        <v>105</v>
      </c>
      <c r="C74" s="14">
        <f>C75</f>
        <v>1501900</v>
      </c>
      <c r="D74" s="14">
        <f>D75</f>
        <v>165705</v>
      </c>
      <c r="E74" s="11">
        <f t="shared" si="0"/>
        <v>11.033024835208735</v>
      </c>
    </row>
    <row r="75" spans="1:5" ht="78.75" x14ac:dyDescent="0.2">
      <c r="A75" s="1" t="s">
        <v>106</v>
      </c>
      <c r="B75" s="21" t="s">
        <v>105</v>
      </c>
      <c r="C75" s="14">
        <v>1501900</v>
      </c>
      <c r="D75" s="16">
        <v>165705</v>
      </c>
      <c r="E75" s="11">
        <f t="shared" si="0"/>
        <v>11.033024835208735</v>
      </c>
    </row>
    <row r="76" spans="1:5" ht="67.5" customHeight="1" x14ac:dyDescent="0.2">
      <c r="A76" s="17" t="s">
        <v>107</v>
      </c>
      <c r="B76" s="13" t="s">
        <v>108</v>
      </c>
      <c r="C76" s="14">
        <f>C77</f>
        <v>469400</v>
      </c>
      <c r="D76" s="14">
        <f>D77</f>
        <v>97209</v>
      </c>
      <c r="E76" s="11">
        <f t="shared" si="0"/>
        <v>20.709203238176396</v>
      </c>
    </row>
    <row r="77" spans="1:5" ht="66" customHeight="1" x14ac:dyDescent="0.2">
      <c r="A77" s="17" t="s">
        <v>109</v>
      </c>
      <c r="B77" s="18" t="s">
        <v>110</v>
      </c>
      <c r="C77" s="14">
        <f>C78</f>
        <v>469400</v>
      </c>
      <c r="D77" s="14">
        <f>D78</f>
        <v>97209</v>
      </c>
      <c r="E77" s="11">
        <f t="shared" si="0"/>
        <v>20.709203238176396</v>
      </c>
    </row>
    <row r="78" spans="1:5" ht="67.5" customHeight="1" x14ac:dyDescent="0.2">
      <c r="A78" s="17" t="s">
        <v>111</v>
      </c>
      <c r="B78" s="18" t="s">
        <v>110</v>
      </c>
      <c r="C78" s="14">
        <v>469400</v>
      </c>
      <c r="D78" s="16">
        <v>97209</v>
      </c>
      <c r="E78" s="11">
        <f t="shared" si="0"/>
        <v>20.709203238176396</v>
      </c>
    </row>
    <row r="79" spans="1:5" ht="83.25" customHeight="1" x14ac:dyDescent="0.2">
      <c r="A79" s="17" t="s">
        <v>112</v>
      </c>
      <c r="B79" s="18" t="s">
        <v>113</v>
      </c>
      <c r="C79" s="14">
        <f>C80</f>
        <v>1067700</v>
      </c>
      <c r="D79" s="14">
        <f>D80</f>
        <v>266205</v>
      </c>
      <c r="E79" s="11">
        <f t="shared" si="0"/>
        <v>24.932565327339141</v>
      </c>
    </row>
    <row r="80" spans="1:5" ht="66.75" customHeight="1" x14ac:dyDescent="0.2">
      <c r="A80" s="12" t="s">
        <v>114</v>
      </c>
      <c r="B80" s="18" t="s">
        <v>115</v>
      </c>
      <c r="C80" s="14">
        <f>C81</f>
        <v>1067700</v>
      </c>
      <c r="D80" s="14">
        <f>D81</f>
        <v>266205</v>
      </c>
      <c r="E80" s="11">
        <f t="shared" si="0"/>
        <v>24.932565327339141</v>
      </c>
    </row>
    <row r="81" spans="1:5" ht="67.5" customHeight="1" x14ac:dyDescent="0.2">
      <c r="A81" s="21" t="s">
        <v>116</v>
      </c>
      <c r="B81" s="18" t="s">
        <v>115</v>
      </c>
      <c r="C81" s="14">
        <v>1067700</v>
      </c>
      <c r="D81" s="16">
        <v>266205</v>
      </c>
      <c r="E81" s="11">
        <f t="shared" si="0"/>
        <v>24.932565327339141</v>
      </c>
    </row>
    <row r="82" spans="1:5" ht="39" customHeight="1" x14ac:dyDescent="0.2">
      <c r="A82" s="21" t="s">
        <v>117</v>
      </c>
      <c r="B82" s="18" t="s">
        <v>118</v>
      </c>
      <c r="C82" s="14">
        <f>C83</f>
        <v>47100</v>
      </c>
      <c r="D82" s="14">
        <f>D83</f>
        <v>0</v>
      </c>
      <c r="E82" s="11">
        <f t="shared" si="0"/>
        <v>0</v>
      </c>
    </row>
    <row r="83" spans="1:5" ht="36" customHeight="1" x14ac:dyDescent="0.2">
      <c r="A83" s="1" t="s">
        <v>119</v>
      </c>
      <c r="B83" s="18" t="s">
        <v>120</v>
      </c>
      <c r="C83" s="14">
        <f>C84</f>
        <v>47100</v>
      </c>
      <c r="D83" s="14">
        <f>D84</f>
        <v>0</v>
      </c>
      <c r="E83" s="11">
        <f t="shared" si="0"/>
        <v>0</v>
      </c>
    </row>
    <row r="84" spans="1:5" ht="31.5" x14ac:dyDescent="0.2">
      <c r="A84" s="1" t="s">
        <v>121</v>
      </c>
      <c r="B84" s="18" t="s">
        <v>120</v>
      </c>
      <c r="C84" s="14">
        <v>47100</v>
      </c>
      <c r="D84" s="16">
        <v>0</v>
      </c>
      <c r="E84" s="11">
        <f t="shared" ref="E84:E115" si="2">D84/C84*100</f>
        <v>0</v>
      </c>
    </row>
    <row r="85" spans="1:5" ht="80.25" customHeight="1" x14ac:dyDescent="0.2">
      <c r="A85" s="1" t="s">
        <v>122</v>
      </c>
      <c r="B85" s="18" t="s">
        <v>123</v>
      </c>
      <c r="C85" s="14">
        <f t="shared" ref="C85:D87" si="3">C86</f>
        <v>873400</v>
      </c>
      <c r="D85" s="14">
        <f t="shared" si="3"/>
        <v>230326</v>
      </c>
      <c r="E85" s="11">
        <f t="shared" si="2"/>
        <v>26.371193038699335</v>
      </c>
    </row>
    <row r="86" spans="1:5" ht="78" customHeight="1" x14ac:dyDescent="0.2">
      <c r="A86" s="1" t="s">
        <v>124</v>
      </c>
      <c r="B86" s="18" t="s">
        <v>125</v>
      </c>
      <c r="C86" s="14">
        <f t="shared" si="3"/>
        <v>873400</v>
      </c>
      <c r="D86" s="14">
        <f t="shared" si="3"/>
        <v>230326</v>
      </c>
      <c r="E86" s="11">
        <f t="shared" si="2"/>
        <v>26.371193038699335</v>
      </c>
    </row>
    <row r="87" spans="1:5" ht="65.25" customHeight="1" x14ac:dyDescent="0.2">
      <c r="A87" s="1" t="s">
        <v>126</v>
      </c>
      <c r="B87" s="18" t="s">
        <v>127</v>
      </c>
      <c r="C87" s="14">
        <f t="shared" si="3"/>
        <v>873400</v>
      </c>
      <c r="D87" s="14">
        <f t="shared" si="3"/>
        <v>230326</v>
      </c>
      <c r="E87" s="11">
        <f t="shared" si="2"/>
        <v>26.371193038699335</v>
      </c>
    </row>
    <row r="88" spans="1:5" ht="70.5" customHeight="1" x14ac:dyDescent="0.2">
      <c r="A88" s="1" t="s">
        <v>128</v>
      </c>
      <c r="B88" s="18" t="s">
        <v>127</v>
      </c>
      <c r="C88" s="14">
        <v>873400</v>
      </c>
      <c r="D88" s="16">
        <v>230326</v>
      </c>
      <c r="E88" s="11">
        <f t="shared" si="2"/>
        <v>26.371193038699335</v>
      </c>
    </row>
    <row r="89" spans="1:5" ht="15.75" x14ac:dyDescent="0.2">
      <c r="A89" s="8" t="s">
        <v>129</v>
      </c>
      <c r="B89" s="19" t="s">
        <v>130</v>
      </c>
      <c r="C89" s="10">
        <f>C90+C95</f>
        <v>26800</v>
      </c>
      <c r="D89" s="10">
        <f>D90+D95</f>
        <v>1568</v>
      </c>
      <c r="E89" s="30">
        <f t="shared" si="2"/>
        <v>5.8507462686567164</v>
      </c>
    </row>
    <row r="90" spans="1:5" ht="15.75" x14ac:dyDescent="0.2">
      <c r="A90" s="12" t="s">
        <v>131</v>
      </c>
      <c r="B90" s="13" t="s">
        <v>132</v>
      </c>
      <c r="C90" s="14">
        <f>C92+C94</f>
        <v>24500</v>
      </c>
      <c r="D90" s="14">
        <f>D92+D94</f>
        <v>1568</v>
      </c>
      <c r="E90" s="11">
        <f t="shared" si="2"/>
        <v>6.4</v>
      </c>
    </row>
    <row r="91" spans="1:5" ht="31.5" x14ac:dyDescent="0.2">
      <c r="A91" s="12" t="s">
        <v>133</v>
      </c>
      <c r="B91" s="13" t="s">
        <v>134</v>
      </c>
      <c r="C91" s="14">
        <f>C92</f>
        <v>18700</v>
      </c>
      <c r="D91" s="14">
        <f>D92</f>
        <v>2012</v>
      </c>
      <c r="E91" s="11">
        <f t="shared" si="2"/>
        <v>10.759358288770054</v>
      </c>
    </row>
    <row r="92" spans="1:5" ht="31.5" x14ac:dyDescent="0.2">
      <c r="A92" s="12" t="s">
        <v>135</v>
      </c>
      <c r="B92" s="13" t="s">
        <v>134</v>
      </c>
      <c r="C92" s="14">
        <v>18700</v>
      </c>
      <c r="D92" s="16">
        <v>2012</v>
      </c>
      <c r="E92" s="11">
        <f t="shared" si="2"/>
        <v>10.759358288770054</v>
      </c>
    </row>
    <row r="93" spans="1:5" ht="15.75" x14ac:dyDescent="0.2">
      <c r="A93" s="12" t="s">
        <v>136</v>
      </c>
      <c r="B93" s="13" t="s">
        <v>137</v>
      </c>
      <c r="C93" s="14">
        <f>C94</f>
        <v>5800</v>
      </c>
      <c r="D93" s="14">
        <f>D94</f>
        <v>-444</v>
      </c>
      <c r="E93" s="11">
        <f t="shared" si="2"/>
        <v>-7.6551724137931032</v>
      </c>
    </row>
    <row r="94" spans="1:5" ht="15.75" x14ac:dyDescent="0.2">
      <c r="A94" s="12" t="s">
        <v>138</v>
      </c>
      <c r="B94" s="13" t="s">
        <v>137</v>
      </c>
      <c r="C94" s="14">
        <v>5800</v>
      </c>
      <c r="D94" s="16">
        <v>-444</v>
      </c>
      <c r="E94" s="11">
        <f t="shared" si="2"/>
        <v>-7.6551724137931032</v>
      </c>
    </row>
    <row r="95" spans="1:5" ht="15.75" customHeight="1" x14ac:dyDescent="0.2">
      <c r="A95" s="21" t="s">
        <v>139</v>
      </c>
      <c r="B95" s="1" t="s">
        <v>140</v>
      </c>
      <c r="C95" s="14">
        <f>C96</f>
        <v>2300</v>
      </c>
      <c r="D95" s="14">
        <f>D96</f>
        <v>0</v>
      </c>
      <c r="E95" s="11">
        <f t="shared" si="2"/>
        <v>0</v>
      </c>
    </row>
    <row r="96" spans="1:5" ht="15.75" x14ac:dyDescent="0.25">
      <c r="A96" s="1" t="s">
        <v>141</v>
      </c>
      <c r="B96" s="22" t="s">
        <v>142</v>
      </c>
      <c r="C96" s="14">
        <f t="shared" ref="C96:C100" si="4">C97</f>
        <v>2300</v>
      </c>
      <c r="D96" s="14">
        <f>D97</f>
        <v>0</v>
      </c>
      <c r="E96" s="11">
        <f t="shared" si="2"/>
        <v>0</v>
      </c>
    </row>
    <row r="97" spans="1:5" ht="15.75" x14ac:dyDescent="0.25">
      <c r="A97" s="1" t="s">
        <v>143</v>
      </c>
      <c r="B97" s="22" t="s">
        <v>142</v>
      </c>
      <c r="C97" s="14">
        <v>2300</v>
      </c>
      <c r="D97" s="16">
        <v>0</v>
      </c>
      <c r="E97" s="11">
        <f t="shared" si="2"/>
        <v>0</v>
      </c>
    </row>
    <row r="98" spans="1:5" ht="31.5" x14ac:dyDescent="0.2">
      <c r="A98" s="8" t="s">
        <v>144</v>
      </c>
      <c r="B98" s="19" t="s">
        <v>145</v>
      </c>
      <c r="C98" s="10">
        <f>C99+C105</f>
        <v>3001900</v>
      </c>
      <c r="D98" s="10">
        <f>D99+D105</f>
        <v>888183</v>
      </c>
      <c r="E98" s="30">
        <f t="shared" si="2"/>
        <v>29.587361337819377</v>
      </c>
    </row>
    <row r="99" spans="1:5" ht="15.75" x14ac:dyDescent="0.2">
      <c r="A99" s="12" t="s">
        <v>146</v>
      </c>
      <c r="B99" s="13" t="s">
        <v>147</v>
      </c>
      <c r="C99" s="14">
        <f t="shared" si="4"/>
        <v>976573</v>
      </c>
      <c r="D99" s="14">
        <f>D100</f>
        <v>482593</v>
      </c>
      <c r="E99" s="11">
        <f t="shared" si="2"/>
        <v>49.41699186850343</v>
      </c>
    </row>
    <row r="100" spans="1:5" ht="15.75" x14ac:dyDescent="0.2">
      <c r="A100" s="12" t="s">
        <v>148</v>
      </c>
      <c r="B100" s="13" t="s">
        <v>149</v>
      </c>
      <c r="C100" s="14">
        <f t="shared" si="4"/>
        <v>976573</v>
      </c>
      <c r="D100" s="14">
        <f>D101</f>
        <v>482593</v>
      </c>
      <c r="E100" s="11">
        <f t="shared" si="2"/>
        <v>49.41699186850343</v>
      </c>
    </row>
    <row r="101" spans="1:5" ht="32.25" customHeight="1" x14ac:dyDescent="0.2">
      <c r="A101" s="1" t="s">
        <v>150</v>
      </c>
      <c r="B101" s="23" t="s">
        <v>151</v>
      </c>
      <c r="C101" s="14">
        <f>C102+C103+C104</f>
        <v>976573</v>
      </c>
      <c r="D101" s="14">
        <f>D102+D103+D104</f>
        <v>482593</v>
      </c>
      <c r="E101" s="11">
        <f t="shared" si="2"/>
        <v>49.41699186850343</v>
      </c>
    </row>
    <row r="102" spans="1:5" ht="31.5" x14ac:dyDescent="0.2">
      <c r="A102" s="1" t="s">
        <v>152</v>
      </c>
      <c r="B102" s="23" t="s">
        <v>151</v>
      </c>
      <c r="C102" s="14">
        <v>425000</v>
      </c>
      <c r="D102" s="16">
        <v>262091</v>
      </c>
      <c r="E102" s="11">
        <f t="shared" si="2"/>
        <v>61.668470588235294</v>
      </c>
    </row>
    <row r="103" spans="1:5" ht="31.5" x14ac:dyDescent="0.2">
      <c r="A103" s="1" t="s">
        <v>153</v>
      </c>
      <c r="B103" s="23" t="s">
        <v>151</v>
      </c>
      <c r="C103" s="14">
        <v>300173</v>
      </c>
      <c r="D103" s="16">
        <v>82197</v>
      </c>
      <c r="E103" s="11">
        <f t="shared" si="2"/>
        <v>27.383209016134032</v>
      </c>
    </row>
    <row r="104" spans="1:5" ht="31.5" x14ac:dyDescent="0.2">
      <c r="A104" s="1" t="s">
        <v>346</v>
      </c>
      <c r="B104" s="23" t="s">
        <v>151</v>
      </c>
      <c r="C104" s="14">
        <v>251400</v>
      </c>
      <c r="D104" s="16">
        <v>138305</v>
      </c>
      <c r="E104" s="11"/>
    </row>
    <row r="105" spans="1:5" ht="15.75" x14ac:dyDescent="0.2">
      <c r="A105" s="12" t="s">
        <v>154</v>
      </c>
      <c r="B105" s="13" t="s">
        <v>155</v>
      </c>
      <c r="C105" s="14">
        <f>C106+C110</f>
        <v>2025327</v>
      </c>
      <c r="D105" s="14">
        <f>D106+D110</f>
        <v>405590</v>
      </c>
      <c r="E105" s="11">
        <f t="shared" si="2"/>
        <v>20.025901990147762</v>
      </c>
    </row>
    <row r="106" spans="1:5" ht="32.25" customHeight="1" x14ac:dyDescent="0.2">
      <c r="A106" s="12" t="s">
        <v>156</v>
      </c>
      <c r="B106" s="13" t="s">
        <v>157</v>
      </c>
      <c r="C106" s="14">
        <f>C107</f>
        <v>2025327</v>
      </c>
      <c r="D106" s="14">
        <f>D107</f>
        <v>345594</v>
      </c>
      <c r="E106" s="11">
        <f t="shared" si="2"/>
        <v>17.063614912554861</v>
      </c>
    </row>
    <row r="107" spans="1:5" ht="33.75" customHeight="1" x14ac:dyDescent="0.2">
      <c r="A107" s="1" t="s">
        <v>158</v>
      </c>
      <c r="B107" s="18" t="s">
        <v>159</v>
      </c>
      <c r="C107" s="14">
        <f>C108+C109</f>
        <v>2025327</v>
      </c>
      <c r="D107" s="14">
        <f>D108+D109</f>
        <v>345594</v>
      </c>
      <c r="E107" s="11">
        <f t="shared" si="2"/>
        <v>17.063614912554861</v>
      </c>
    </row>
    <row r="108" spans="1:5" ht="31.5" x14ac:dyDescent="0.2">
      <c r="A108" s="12" t="s">
        <v>160</v>
      </c>
      <c r="B108" s="18" t="s">
        <v>159</v>
      </c>
      <c r="C108" s="14">
        <v>1037327</v>
      </c>
      <c r="D108" s="16">
        <v>439</v>
      </c>
      <c r="E108" s="11">
        <f t="shared" si="2"/>
        <v>4.2320309796235904E-2</v>
      </c>
    </row>
    <row r="109" spans="1:5" ht="33" customHeight="1" x14ac:dyDescent="0.2">
      <c r="A109" s="12" t="s">
        <v>161</v>
      </c>
      <c r="B109" s="18" t="s">
        <v>159</v>
      </c>
      <c r="C109" s="14">
        <v>988000</v>
      </c>
      <c r="D109" s="16">
        <v>345155</v>
      </c>
      <c r="E109" s="11">
        <f t="shared" si="2"/>
        <v>34.934716599190288</v>
      </c>
    </row>
    <row r="110" spans="1:5" ht="19.5" customHeight="1" x14ac:dyDescent="0.2">
      <c r="A110" s="12" t="s">
        <v>162</v>
      </c>
      <c r="B110" s="18" t="s">
        <v>163</v>
      </c>
      <c r="C110" s="14">
        <f>C111</f>
        <v>0</v>
      </c>
      <c r="D110" s="14">
        <f>D111</f>
        <v>59996</v>
      </c>
      <c r="E110" s="11" t="e">
        <f t="shared" si="2"/>
        <v>#DIV/0!</v>
      </c>
    </row>
    <row r="111" spans="1:5" ht="33" customHeight="1" x14ac:dyDescent="0.2">
      <c r="A111" s="12" t="s">
        <v>164</v>
      </c>
      <c r="B111" s="18" t="s">
        <v>165</v>
      </c>
      <c r="C111" s="14">
        <f>C112</f>
        <v>0</v>
      </c>
      <c r="D111" s="14">
        <f>D112</f>
        <v>59996</v>
      </c>
      <c r="E111" s="11" t="e">
        <f t="shared" si="2"/>
        <v>#DIV/0!</v>
      </c>
    </row>
    <row r="112" spans="1:5" ht="18.75" customHeight="1" x14ac:dyDescent="0.2">
      <c r="A112" s="12" t="s">
        <v>166</v>
      </c>
      <c r="B112" s="18" t="s">
        <v>167</v>
      </c>
      <c r="C112" s="14">
        <v>0</v>
      </c>
      <c r="D112" s="16">
        <v>59996</v>
      </c>
      <c r="E112" s="11" t="e">
        <f t="shared" si="2"/>
        <v>#DIV/0!</v>
      </c>
    </row>
    <row r="113" spans="1:5" ht="31.5" customHeight="1" x14ac:dyDescent="0.2">
      <c r="A113" s="8" t="s">
        <v>168</v>
      </c>
      <c r="B113" s="19" t="s">
        <v>169</v>
      </c>
      <c r="C113" s="10">
        <f>C114+C118</f>
        <v>50000</v>
      </c>
      <c r="D113" s="10">
        <f>D114+D118</f>
        <v>0</v>
      </c>
      <c r="E113" s="30">
        <f t="shared" si="2"/>
        <v>0</v>
      </c>
    </row>
    <row r="114" spans="1:5" ht="78.75" x14ac:dyDescent="0.2">
      <c r="A114" s="12" t="s">
        <v>170</v>
      </c>
      <c r="B114" s="13" t="s">
        <v>171</v>
      </c>
      <c r="C114" s="14">
        <f t="shared" ref="C114:D116" si="5">C115</f>
        <v>25000</v>
      </c>
      <c r="D114" s="14">
        <f t="shared" si="5"/>
        <v>0</v>
      </c>
      <c r="E114" s="11">
        <f t="shared" si="2"/>
        <v>0</v>
      </c>
    </row>
    <row r="115" spans="1:5" ht="81.75" customHeight="1" x14ac:dyDescent="0.2">
      <c r="A115" s="1" t="s">
        <v>324</v>
      </c>
      <c r="B115" s="18" t="s">
        <v>325</v>
      </c>
      <c r="C115" s="14">
        <f t="shared" si="5"/>
        <v>25000</v>
      </c>
      <c r="D115" s="14">
        <f t="shared" si="5"/>
        <v>0</v>
      </c>
      <c r="E115" s="11">
        <f t="shared" si="2"/>
        <v>0</v>
      </c>
    </row>
    <row r="116" spans="1:5" ht="80.25" customHeight="1" x14ac:dyDescent="0.2">
      <c r="A116" s="1" t="s">
        <v>308</v>
      </c>
      <c r="B116" s="18" t="s">
        <v>172</v>
      </c>
      <c r="C116" s="14">
        <f t="shared" si="5"/>
        <v>25000</v>
      </c>
      <c r="D116" s="14">
        <f t="shared" si="5"/>
        <v>0</v>
      </c>
      <c r="E116" s="11">
        <f>E117</f>
        <v>0</v>
      </c>
    </row>
    <row r="117" spans="1:5" ht="84.75" customHeight="1" x14ac:dyDescent="0.2">
      <c r="A117" s="1" t="s">
        <v>309</v>
      </c>
      <c r="B117" s="18" t="s">
        <v>172</v>
      </c>
      <c r="C117" s="14">
        <v>25000</v>
      </c>
      <c r="D117" s="16">
        <v>0</v>
      </c>
      <c r="E117" s="11">
        <f t="shared" ref="E117:E128" si="6">D117/C117*100</f>
        <v>0</v>
      </c>
    </row>
    <row r="118" spans="1:5" ht="31.5" x14ac:dyDescent="0.2">
      <c r="A118" s="12" t="s">
        <v>316</v>
      </c>
      <c r="B118" s="18" t="s">
        <v>173</v>
      </c>
      <c r="C118" s="14">
        <f>C119</f>
        <v>25000</v>
      </c>
      <c r="D118" s="14">
        <f t="shared" ref="C118:D120" si="7">D119</f>
        <v>0</v>
      </c>
      <c r="E118" s="11">
        <f t="shared" si="6"/>
        <v>0</v>
      </c>
    </row>
    <row r="119" spans="1:5" ht="31.5" x14ac:dyDescent="0.25">
      <c r="A119" s="12" t="s">
        <v>174</v>
      </c>
      <c r="B119" s="24" t="s">
        <v>175</v>
      </c>
      <c r="C119" s="14">
        <f t="shared" si="7"/>
        <v>25000</v>
      </c>
      <c r="D119" s="14">
        <f t="shared" si="7"/>
        <v>0</v>
      </c>
      <c r="E119" s="11">
        <f t="shared" si="6"/>
        <v>0</v>
      </c>
    </row>
    <row r="120" spans="1:5" ht="47.25" x14ac:dyDescent="0.2">
      <c r="A120" s="12" t="s">
        <v>176</v>
      </c>
      <c r="B120" s="13" t="s">
        <v>177</v>
      </c>
      <c r="C120" s="14">
        <f t="shared" si="7"/>
        <v>25000</v>
      </c>
      <c r="D120" s="14">
        <f t="shared" si="7"/>
        <v>0</v>
      </c>
      <c r="E120" s="11">
        <f t="shared" si="6"/>
        <v>0</v>
      </c>
    </row>
    <row r="121" spans="1:5" ht="47.25" x14ac:dyDescent="0.2">
      <c r="A121" s="12" t="s">
        <v>178</v>
      </c>
      <c r="B121" s="13" t="s">
        <v>177</v>
      </c>
      <c r="C121" s="14">
        <v>25000</v>
      </c>
      <c r="D121" s="16">
        <v>0</v>
      </c>
      <c r="E121" s="11">
        <f t="shared" si="6"/>
        <v>0</v>
      </c>
    </row>
    <row r="122" spans="1:5" ht="19.5" customHeight="1" x14ac:dyDescent="0.2">
      <c r="A122" s="25" t="s">
        <v>179</v>
      </c>
      <c r="B122" s="26" t="s">
        <v>180</v>
      </c>
      <c r="C122" s="10">
        <f>C123+C154+C159+C156</f>
        <v>60300</v>
      </c>
      <c r="D122" s="10">
        <f>D123+D156+D159</f>
        <v>253915</v>
      </c>
      <c r="E122" s="30">
        <f t="shared" si="6"/>
        <v>421.0862354892206</v>
      </c>
    </row>
    <row r="123" spans="1:5" ht="37.5" customHeight="1" x14ac:dyDescent="0.2">
      <c r="A123" s="17" t="s">
        <v>181</v>
      </c>
      <c r="B123" s="18" t="s">
        <v>182</v>
      </c>
      <c r="C123" s="14">
        <f>C124+C129+C132+C135+C138+C141+C144+C147+C150</f>
        <v>54300</v>
      </c>
      <c r="D123" s="14">
        <f>D124+D129+D132+D135+D138+D141+D144+D147+D150</f>
        <v>10751</v>
      </c>
      <c r="E123" s="11">
        <f t="shared" si="6"/>
        <v>19.799263351749541</v>
      </c>
    </row>
    <row r="124" spans="1:5" ht="47.25" x14ac:dyDescent="0.2">
      <c r="A124" s="17" t="s">
        <v>183</v>
      </c>
      <c r="B124" s="18" t="s">
        <v>184</v>
      </c>
      <c r="C124" s="14">
        <f>C125</f>
        <v>1100</v>
      </c>
      <c r="D124" s="14">
        <f>D125</f>
        <v>1250</v>
      </c>
      <c r="E124" s="11">
        <f t="shared" si="6"/>
        <v>113.63636363636364</v>
      </c>
    </row>
    <row r="125" spans="1:5" ht="66" customHeight="1" x14ac:dyDescent="0.2">
      <c r="A125" s="17" t="s">
        <v>317</v>
      </c>
      <c r="B125" s="18" t="s">
        <v>185</v>
      </c>
      <c r="C125" s="14">
        <f>C126+C127+C128</f>
        <v>1100</v>
      </c>
      <c r="D125" s="14">
        <f>D126+D127+D128</f>
        <v>1250</v>
      </c>
      <c r="E125" s="11">
        <f t="shared" si="6"/>
        <v>113.63636363636364</v>
      </c>
    </row>
    <row r="126" spans="1:5" ht="69" customHeight="1" x14ac:dyDescent="0.2">
      <c r="A126" s="17" t="s">
        <v>186</v>
      </c>
      <c r="B126" s="18" t="s">
        <v>185</v>
      </c>
      <c r="C126" s="14">
        <v>1100</v>
      </c>
      <c r="D126" s="16">
        <v>1500</v>
      </c>
      <c r="E126" s="11">
        <f t="shared" si="6"/>
        <v>136.36363636363635</v>
      </c>
    </row>
    <row r="127" spans="1:5" ht="69" customHeight="1" x14ac:dyDescent="0.2">
      <c r="A127" s="17" t="s">
        <v>187</v>
      </c>
      <c r="B127" s="18" t="s">
        <v>185</v>
      </c>
      <c r="C127" s="14">
        <v>0</v>
      </c>
      <c r="D127" s="16">
        <v>750</v>
      </c>
      <c r="E127" s="11" t="e">
        <f t="shared" si="6"/>
        <v>#DIV/0!</v>
      </c>
    </row>
    <row r="128" spans="1:5" ht="69" customHeight="1" x14ac:dyDescent="0.2">
      <c r="A128" s="17" t="s">
        <v>188</v>
      </c>
      <c r="B128" s="18" t="s">
        <v>185</v>
      </c>
      <c r="C128" s="14">
        <v>0</v>
      </c>
      <c r="D128" s="16">
        <v>-1000</v>
      </c>
      <c r="E128" s="11" t="e">
        <f t="shared" si="6"/>
        <v>#DIV/0!</v>
      </c>
    </row>
    <row r="129" spans="1:5" ht="65.25" customHeight="1" x14ac:dyDescent="0.2">
      <c r="A129" s="17" t="s">
        <v>189</v>
      </c>
      <c r="B129" s="18" t="s">
        <v>190</v>
      </c>
      <c r="C129" s="14">
        <f>C130</f>
        <v>29200</v>
      </c>
      <c r="D129" s="14">
        <f>D130</f>
        <v>4554</v>
      </c>
      <c r="E129" s="11">
        <f t="shared" ref="E129:E173" si="8">D129/C129*100</f>
        <v>15.595890410958905</v>
      </c>
    </row>
    <row r="130" spans="1:5" ht="94.5" x14ac:dyDescent="0.2">
      <c r="A130" s="17" t="s">
        <v>191</v>
      </c>
      <c r="B130" s="18" t="s">
        <v>192</v>
      </c>
      <c r="C130" s="14">
        <f>C131</f>
        <v>29200</v>
      </c>
      <c r="D130" s="14">
        <f>D131</f>
        <v>4554</v>
      </c>
      <c r="E130" s="11">
        <f t="shared" si="8"/>
        <v>15.595890410958905</v>
      </c>
    </row>
    <row r="131" spans="1:5" ht="94.5" x14ac:dyDescent="0.2">
      <c r="A131" s="17" t="s">
        <v>193</v>
      </c>
      <c r="B131" s="18" t="s">
        <v>192</v>
      </c>
      <c r="C131" s="14">
        <v>29200</v>
      </c>
      <c r="D131" s="16">
        <v>4554</v>
      </c>
      <c r="E131" s="11">
        <f t="shared" si="8"/>
        <v>15.595890410958905</v>
      </c>
    </row>
    <row r="132" spans="1:5" ht="47.25" x14ac:dyDescent="0.2">
      <c r="A132" s="17" t="s">
        <v>194</v>
      </c>
      <c r="B132" s="18" t="s">
        <v>195</v>
      </c>
      <c r="C132" s="14">
        <f>C133</f>
        <v>1100</v>
      </c>
      <c r="D132" s="14">
        <f>D133</f>
        <v>800</v>
      </c>
      <c r="E132" s="11">
        <f t="shared" si="8"/>
        <v>72.727272727272734</v>
      </c>
    </row>
    <row r="133" spans="1:5" ht="61.5" customHeight="1" x14ac:dyDescent="0.2">
      <c r="A133" s="17" t="s">
        <v>196</v>
      </c>
      <c r="B133" s="18" t="s">
        <v>197</v>
      </c>
      <c r="C133" s="14">
        <f>C134</f>
        <v>1100</v>
      </c>
      <c r="D133" s="14">
        <f>D134</f>
        <v>800</v>
      </c>
      <c r="E133" s="11">
        <f t="shared" si="8"/>
        <v>72.727272727272734</v>
      </c>
    </row>
    <row r="134" spans="1:5" ht="64.5" customHeight="1" x14ac:dyDescent="0.2">
      <c r="A134" s="17" t="s">
        <v>198</v>
      </c>
      <c r="B134" s="18" t="s">
        <v>197</v>
      </c>
      <c r="C134" s="14">
        <v>1100</v>
      </c>
      <c r="D134" s="16">
        <v>800</v>
      </c>
      <c r="E134" s="11">
        <f t="shared" si="8"/>
        <v>72.727272727272734</v>
      </c>
    </row>
    <row r="135" spans="1:5" ht="51.75" customHeight="1" x14ac:dyDescent="0.2">
      <c r="A135" s="17" t="s">
        <v>199</v>
      </c>
      <c r="B135" s="18" t="s">
        <v>200</v>
      </c>
      <c r="C135" s="14">
        <f>C136</f>
        <v>700</v>
      </c>
      <c r="D135" s="14">
        <f>D136</f>
        <v>0</v>
      </c>
      <c r="E135" s="11">
        <f t="shared" si="8"/>
        <v>0</v>
      </c>
    </row>
    <row r="136" spans="1:5" ht="78.75" x14ac:dyDescent="0.2">
      <c r="A136" s="17" t="s">
        <v>201</v>
      </c>
      <c r="B136" s="18" t="s">
        <v>202</v>
      </c>
      <c r="C136" s="14">
        <f>C137</f>
        <v>700</v>
      </c>
      <c r="D136" s="14">
        <f>D137</f>
        <v>0</v>
      </c>
      <c r="E136" s="11">
        <f t="shared" si="8"/>
        <v>0</v>
      </c>
    </row>
    <row r="137" spans="1:5" ht="78.75" x14ac:dyDescent="0.2">
      <c r="A137" s="17" t="s">
        <v>203</v>
      </c>
      <c r="B137" s="18" t="s">
        <v>202</v>
      </c>
      <c r="C137" s="14">
        <v>700</v>
      </c>
      <c r="D137" s="16">
        <v>0</v>
      </c>
      <c r="E137" s="11">
        <f t="shared" si="8"/>
        <v>0</v>
      </c>
    </row>
    <row r="138" spans="1:5" ht="47.25" x14ac:dyDescent="0.2">
      <c r="A138" s="17" t="s">
        <v>204</v>
      </c>
      <c r="B138" s="18" t="s">
        <v>205</v>
      </c>
      <c r="C138" s="14">
        <f>C139</f>
        <v>500</v>
      </c>
      <c r="D138" s="14">
        <f>D139</f>
        <v>0</v>
      </c>
      <c r="E138" s="11">
        <f t="shared" si="8"/>
        <v>0</v>
      </c>
    </row>
    <row r="139" spans="1:5" ht="63.75" customHeight="1" x14ac:dyDescent="0.2">
      <c r="A139" s="17" t="s">
        <v>206</v>
      </c>
      <c r="B139" s="18" t="s">
        <v>207</v>
      </c>
      <c r="C139" s="14">
        <f>C140</f>
        <v>500</v>
      </c>
      <c r="D139" s="14">
        <f>D140</f>
        <v>0</v>
      </c>
      <c r="E139" s="11">
        <f t="shared" si="8"/>
        <v>0</v>
      </c>
    </row>
    <row r="140" spans="1:5" ht="64.5" customHeight="1" x14ac:dyDescent="0.2">
      <c r="A140" s="17" t="s">
        <v>208</v>
      </c>
      <c r="B140" s="18" t="s">
        <v>207</v>
      </c>
      <c r="C140" s="14">
        <v>500</v>
      </c>
      <c r="D140" s="16">
        <v>0</v>
      </c>
      <c r="E140" s="11">
        <f t="shared" si="8"/>
        <v>0</v>
      </c>
    </row>
    <row r="141" spans="1:5" ht="64.5" customHeight="1" x14ac:dyDescent="0.2">
      <c r="A141" s="17" t="s">
        <v>209</v>
      </c>
      <c r="B141" s="18" t="s">
        <v>210</v>
      </c>
      <c r="C141" s="14">
        <f>C142</f>
        <v>800</v>
      </c>
      <c r="D141" s="14">
        <f>D142</f>
        <v>0</v>
      </c>
      <c r="E141" s="11">
        <f t="shared" si="8"/>
        <v>0</v>
      </c>
    </row>
    <row r="142" spans="1:5" ht="81" customHeight="1" x14ac:dyDescent="0.2">
      <c r="A142" s="17" t="s">
        <v>211</v>
      </c>
      <c r="B142" s="18" t="s">
        <v>212</v>
      </c>
      <c r="C142" s="14">
        <f>C143</f>
        <v>800</v>
      </c>
      <c r="D142" s="14">
        <f>D143</f>
        <v>0</v>
      </c>
      <c r="E142" s="11">
        <f t="shared" si="8"/>
        <v>0</v>
      </c>
    </row>
    <row r="143" spans="1:5" ht="79.5" customHeight="1" x14ac:dyDescent="0.2">
      <c r="A143" s="17" t="s">
        <v>213</v>
      </c>
      <c r="B143" s="18" t="s">
        <v>212</v>
      </c>
      <c r="C143" s="14">
        <v>800</v>
      </c>
      <c r="D143" s="16">
        <v>0</v>
      </c>
      <c r="E143" s="11">
        <f t="shared" si="8"/>
        <v>0</v>
      </c>
    </row>
    <row r="144" spans="1:5" ht="50.25" customHeight="1" x14ac:dyDescent="0.2">
      <c r="A144" s="17" t="s">
        <v>214</v>
      </c>
      <c r="B144" s="18" t="s">
        <v>215</v>
      </c>
      <c r="C144" s="14">
        <f>C145</f>
        <v>1400</v>
      </c>
      <c r="D144" s="14">
        <f>D145</f>
        <v>995</v>
      </c>
      <c r="E144" s="11">
        <f t="shared" si="8"/>
        <v>71.071428571428569</v>
      </c>
    </row>
    <row r="145" spans="1:5" ht="78" customHeight="1" x14ac:dyDescent="0.2">
      <c r="A145" s="17" t="s">
        <v>216</v>
      </c>
      <c r="B145" s="18" t="s">
        <v>217</v>
      </c>
      <c r="C145" s="14">
        <f>C146</f>
        <v>1400</v>
      </c>
      <c r="D145" s="14">
        <f>D146</f>
        <v>995</v>
      </c>
      <c r="E145" s="11">
        <f t="shared" si="8"/>
        <v>71.071428571428569</v>
      </c>
    </row>
    <row r="146" spans="1:5" ht="82.5" customHeight="1" x14ac:dyDescent="0.2">
      <c r="A146" s="17" t="s">
        <v>218</v>
      </c>
      <c r="B146" s="18" t="s">
        <v>217</v>
      </c>
      <c r="C146" s="14">
        <v>1400</v>
      </c>
      <c r="D146" s="16">
        <v>995</v>
      </c>
      <c r="E146" s="11">
        <f t="shared" si="8"/>
        <v>71.071428571428569</v>
      </c>
    </row>
    <row r="147" spans="1:5" ht="53.25" customHeight="1" x14ac:dyDescent="0.2">
      <c r="A147" s="17" t="s">
        <v>219</v>
      </c>
      <c r="B147" s="18" t="s">
        <v>220</v>
      </c>
      <c r="C147" s="14">
        <f>C148</f>
        <v>8400</v>
      </c>
      <c r="D147" s="14">
        <f>D148</f>
        <v>2402</v>
      </c>
      <c r="E147" s="11">
        <f t="shared" si="8"/>
        <v>28.595238095238095</v>
      </c>
    </row>
    <row r="148" spans="1:5" ht="67.5" customHeight="1" x14ac:dyDescent="0.2">
      <c r="A148" s="17" t="s">
        <v>221</v>
      </c>
      <c r="B148" s="18" t="s">
        <v>222</v>
      </c>
      <c r="C148" s="14">
        <f>C149</f>
        <v>8400</v>
      </c>
      <c r="D148" s="14">
        <f>D149</f>
        <v>2402</v>
      </c>
      <c r="E148" s="11">
        <f t="shared" si="8"/>
        <v>28.595238095238095</v>
      </c>
    </row>
    <row r="149" spans="1:5" ht="67.5" customHeight="1" x14ac:dyDescent="0.2">
      <c r="A149" s="17" t="s">
        <v>223</v>
      </c>
      <c r="B149" s="18" t="s">
        <v>222</v>
      </c>
      <c r="C149" s="14">
        <v>8400</v>
      </c>
      <c r="D149" s="16">
        <v>2402</v>
      </c>
      <c r="E149" s="11">
        <f t="shared" si="8"/>
        <v>28.595238095238095</v>
      </c>
    </row>
    <row r="150" spans="1:5" ht="63" x14ac:dyDescent="0.2">
      <c r="A150" s="17" t="s">
        <v>224</v>
      </c>
      <c r="B150" s="18" t="s">
        <v>225</v>
      </c>
      <c r="C150" s="14">
        <f>C151</f>
        <v>11100</v>
      </c>
      <c r="D150" s="14">
        <f>D151</f>
        <v>750</v>
      </c>
      <c r="E150" s="11">
        <f t="shared" si="8"/>
        <v>6.756756756756757</v>
      </c>
    </row>
    <row r="151" spans="1:5" ht="78.75" x14ac:dyDescent="0.2">
      <c r="A151" s="12" t="s">
        <v>226</v>
      </c>
      <c r="B151" s="18" t="s">
        <v>227</v>
      </c>
      <c r="C151" s="14">
        <f>C152</f>
        <v>11100</v>
      </c>
      <c r="D151" s="14">
        <f>D152+D153</f>
        <v>750</v>
      </c>
      <c r="E151" s="11">
        <f t="shared" si="8"/>
        <v>6.756756756756757</v>
      </c>
    </row>
    <row r="152" spans="1:5" ht="80.25" customHeight="1" x14ac:dyDescent="0.2">
      <c r="A152" s="12" t="s">
        <v>228</v>
      </c>
      <c r="B152" s="18" t="s">
        <v>227</v>
      </c>
      <c r="C152" s="14">
        <v>11100</v>
      </c>
      <c r="D152" s="16">
        <v>0</v>
      </c>
      <c r="E152" s="11">
        <f t="shared" si="8"/>
        <v>0</v>
      </c>
    </row>
    <row r="153" spans="1:5" ht="80.25" customHeight="1" x14ac:dyDescent="0.2">
      <c r="A153" s="12" t="s">
        <v>331</v>
      </c>
      <c r="B153" s="18" t="s">
        <v>227</v>
      </c>
      <c r="C153" s="14">
        <v>0</v>
      </c>
      <c r="D153" s="16">
        <v>750</v>
      </c>
      <c r="E153" s="11" t="e">
        <f t="shared" si="8"/>
        <v>#DIV/0!</v>
      </c>
    </row>
    <row r="154" spans="1:5" ht="51.75" customHeight="1" x14ac:dyDescent="0.2">
      <c r="A154" s="17" t="s">
        <v>347</v>
      </c>
      <c r="B154" s="18" t="s">
        <v>348</v>
      </c>
      <c r="C154" s="14">
        <f>C155</f>
        <v>6000</v>
      </c>
      <c r="D154" s="14">
        <f t="shared" ref="D154" si="9">D155</f>
        <v>0</v>
      </c>
      <c r="E154" s="11">
        <f t="shared" si="8"/>
        <v>0</v>
      </c>
    </row>
    <row r="155" spans="1:5" ht="47.25" x14ac:dyDescent="0.2">
      <c r="A155" s="17" t="s">
        <v>349</v>
      </c>
      <c r="B155" s="18" t="s">
        <v>348</v>
      </c>
      <c r="C155" s="14">
        <v>6000</v>
      </c>
      <c r="D155" s="14">
        <v>0</v>
      </c>
      <c r="E155" s="11">
        <f t="shared" si="8"/>
        <v>0</v>
      </c>
    </row>
    <row r="156" spans="1:5" ht="78.75" x14ac:dyDescent="0.2">
      <c r="A156" s="17" t="s">
        <v>326</v>
      </c>
      <c r="B156" s="18" t="s">
        <v>329</v>
      </c>
      <c r="C156" s="14">
        <f>C157</f>
        <v>0</v>
      </c>
      <c r="D156" s="16">
        <f>D157</f>
        <v>154</v>
      </c>
      <c r="E156" s="11" t="e">
        <f t="shared" si="8"/>
        <v>#DIV/0!</v>
      </c>
    </row>
    <row r="157" spans="1:5" ht="63" x14ac:dyDescent="0.2">
      <c r="A157" s="17" t="s">
        <v>330</v>
      </c>
      <c r="B157" s="18" t="s">
        <v>328</v>
      </c>
      <c r="C157" s="14">
        <f>C158</f>
        <v>0</v>
      </c>
      <c r="D157" s="16">
        <f>D158</f>
        <v>154</v>
      </c>
      <c r="E157" s="11" t="e">
        <f t="shared" si="8"/>
        <v>#DIV/0!</v>
      </c>
    </row>
    <row r="158" spans="1:5" ht="63.75" customHeight="1" x14ac:dyDescent="0.2">
      <c r="A158" s="17" t="s">
        <v>327</v>
      </c>
      <c r="B158" s="18" t="s">
        <v>328</v>
      </c>
      <c r="C158" s="14">
        <v>0</v>
      </c>
      <c r="D158" s="16">
        <v>154</v>
      </c>
      <c r="E158" s="11" t="e">
        <f t="shared" si="8"/>
        <v>#DIV/0!</v>
      </c>
    </row>
    <row r="159" spans="1:5" ht="20.25" customHeight="1" x14ac:dyDescent="0.2">
      <c r="A159" s="17" t="s">
        <v>229</v>
      </c>
      <c r="B159" s="18" t="s">
        <v>230</v>
      </c>
      <c r="C159" s="14">
        <f>C160+C162</f>
        <v>0</v>
      </c>
      <c r="D159" s="14">
        <f>D160+D162</f>
        <v>243010</v>
      </c>
      <c r="E159" s="11" t="e">
        <f t="shared" si="8"/>
        <v>#DIV/0!</v>
      </c>
    </row>
    <row r="160" spans="1:5" ht="94.5" customHeight="1" x14ac:dyDescent="0.2">
      <c r="A160" s="17" t="s">
        <v>231</v>
      </c>
      <c r="B160" s="18" t="s">
        <v>232</v>
      </c>
      <c r="C160" s="14">
        <f>C161</f>
        <v>0</v>
      </c>
      <c r="D160" s="14">
        <f>D161</f>
        <v>240000</v>
      </c>
      <c r="E160" s="11" t="e">
        <f t="shared" si="8"/>
        <v>#DIV/0!</v>
      </c>
    </row>
    <row r="161" spans="1:5" ht="93" customHeight="1" x14ac:dyDescent="0.2">
      <c r="A161" s="17" t="s">
        <v>233</v>
      </c>
      <c r="B161" s="18" t="s">
        <v>232</v>
      </c>
      <c r="C161" s="14">
        <v>0</v>
      </c>
      <c r="D161" s="16">
        <v>240000</v>
      </c>
      <c r="E161" s="11" t="e">
        <f t="shared" si="8"/>
        <v>#DIV/0!</v>
      </c>
    </row>
    <row r="162" spans="1:5" ht="33" customHeight="1" x14ac:dyDescent="0.2">
      <c r="A162" s="17" t="s">
        <v>352</v>
      </c>
      <c r="B162" s="18" t="s">
        <v>350</v>
      </c>
      <c r="C162" s="14">
        <f>C163</f>
        <v>0</v>
      </c>
      <c r="D162" s="14">
        <f>D163</f>
        <v>3010</v>
      </c>
      <c r="E162" s="11" t="e">
        <f t="shared" si="8"/>
        <v>#DIV/0!</v>
      </c>
    </row>
    <row r="163" spans="1:5" ht="65.25" customHeight="1" x14ac:dyDescent="0.2">
      <c r="A163" s="17" t="s">
        <v>353</v>
      </c>
      <c r="B163" s="18" t="s">
        <v>351</v>
      </c>
      <c r="C163" s="14">
        <f>C164</f>
        <v>0</v>
      </c>
      <c r="D163" s="14">
        <f>D164</f>
        <v>3010</v>
      </c>
      <c r="E163" s="11" t="e">
        <f t="shared" si="8"/>
        <v>#DIV/0!</v>
      </c>
    </row>
    <row r="164" spans="1:5" ht="65.25" customHeight="1" x14ac:dyDescent="0.2">
      <c r="A164" s="17" t="s">
        <v>354</v>
      </c>
      <c r="B164" s="18" t="s">
        <v>351</v>
      </c>
      <c r="C164" s="14">
        <v>0</v>
      </c>
      <c r="D164" s="16">
        <v>3010</v>
      </c>
      <c r="E164" s="11" t="e">
        <f t="shared" si="8"/>
        <v>#DIV/0!</v>
      </c>
    </row>
    <row r="165" spans="1:5" ht="23.25" customHeight="1" x14ac:dyDescent="0.2">
      <c r="A165" s="25" t="s">
        <v>335</v>
      </c>
      <c r="B165" s="27" t="s">
        <v>332</v>
      </c>
      <c r="C165" s="10">
        <f>C166+C169</f>
        <v>1140000</v>
      </c>
      <c r="D165" s="10">
        <f>D166+D169</f>
        <v>191427</v>
      </c>
      <c r="E165" s="30">
        <f t="shared" si="8"/>
        <v>16.791842105263157</v>
      </c>
    </row>
    <row r="166" spans="1:5" ht="27" customHeight="1" x14ac:dyDescent="0.2">
      <c r="A166" s="17" t="s">
        <v>336</v>
      </c>
      <c r="B166" s="18" t="s">
        <v>333</v>
      </c>
      <c r="C166" s="14">
        <f t="shared" ref="C166:D167" si="10">C167</f>
        <v>0</v>
      </c>
      <c r="D166" s="16">
        <f t="shared" si="10"/>
        <v>1427</v>
      </c>
      <c r="E166" s="11" t="e">
        <f t="shared" si="8"/>
        <v>#DIV/0!</v>
      </c>
    </row>
    <row r="167" spans="1:5" ht="24" customHeight="1" x14ac:dyDescent="0.2">
      <c r="A167" s="17" t="s">
        <v>337</v>
      </c>
      <c r="B167" s="18" t="s">
        <v>334</v>
      </c>
      <c r="C167" s="14">
        <f t="shared" si="10"/>
        <v>0</v>
      </c>
      <c r="D167" s="16">
        <f t="shared" si="10"/>
        <v>1427</v>
      </c>
      <c r="E167" s="11" t="e">
        <f t="shared" si="8"/>
        <v>#DIV/0!</v>
      </c>
    </row>
    <row r="168" spans="1:5" ht="27" customHeight="1" x14ac:dyDescent="0.2">
      <c r="A168" s="17" t="s">
        <v>338</v>
      </c>
      <c r="B168" s="18" t="s">
        <v>334</v>
      </c>
      <c r="C168" s="14">
        <v>0</v>
      </c>
      <c r="D168" s="16">
        <v>1427</v>
      </c>
      <c r="E168" s="11" t="e">
        <f t="shared" si="8"/>
        <v>#DIV/0!</v>
      </c>
    </row>
    <row r="169" spans="1:5" ht="27" customHeight="1" x14ac:dyDescent="0.2">
      <c r="A169" s="17" t="s">
        <v>357</v>
      </c>
      <c r="B169" s="18" t="s">
        <v>355</v>
      </c>
      <c r="C169" s="14">
        <f>C170</f>
        <v>1140000</v>
      </c>
      <c r="D169" s="14">
        <f>D170</f>
        <v>190000</v>
      </c>
      <c r="E169" s="11">
        <f t="shared" si="8"/>
        <v>16.666666666666664</v>
      </c>
    </row>
    <row r="170" spans="1:5" ht="27" customHeight="1" x14ac:dyDescent="0.2">
      <c r="A170" s="17" t="s">
        <v>358</v>
      </c>
      <c r="B170" s="18" t="s">
        <v>356</v>
      </c>
      <c r="C170" s="14">
        <f>C171+C172+C173</f>
        <v>1140000</v>
      </c>
      <c r="D170" s="14">
        <f>D171+D172+D173</f>
        <v>190000</v>
      </c>
      <c r="E170" s="11">
        <f t="shared" si="8"/>
        <v>16.666666666666664</v>
      </c>
    </row>
    <row r="171" spans="1:5" ht="27" customHeight="1" x14ac:dyDescent="0.2">
      <c r="A171" s="17" t="s">
        <v>359</v>
      </c>
      <c r="B171" s="18" t="s">
        <v>356</v>
      </c>
      <c r="C171" s="14">
        <v>225000</v>
      </c>
      <c r="D171" s="16">
        <v>95000</v>
      </c>
      <c r="E171" s="11">
        <f t="shared" si="8"/>
        <v>42.222222222222221</v>
      </c>
    </row>
    <row r="172" spans="1:5" ht="27" customHeight="1" x14ac:dyDescent="0.2">
      <c r="A172" s="17" t="s">
        <v>360</v>
      </c>
      <c r="B172" s="18" t="s">
        <v>356</v>
      </c>
      <c r="C172" s="14">
        <v>215000</v>
      </c>
      <c r="D172" s="16">
        <v>95000</v>
      </c>
      <c r="E172" s="11">
        <f t="shared" si="8"/>
        <v>44.186046511627907</v>
      </c>
    </row>
    <row r="173" spans="1:5" ht="17.25" customHeight="1" x14ac:dyDescent="0.2">
      <c r="A173" s="17" t="s">
        <v>361</v>
      </c>
      <c r="B173" s="18" t="s">
        <v>356</v>
      </c>
      <c r="C173" s="14">
        <v>700000</v>
      </c>
      <c r="D173" s="16">
        <v>0</v>
      </c>
      <c r="E173" s="11">
        <f t="shared" si="8"/>
        <v>0</v>
      </c>
    </row>
    <row r="174" spans="1:5" ht="15.75" x14ac:dyDescent="0.2">
      <c r="A174" s="8" t="s">
        <v>234</v>
      </c>
      <c r="B174" s="19" t="s">
        <v>235</v>
      </c>
      <c r="C174" s="10">
        <f>C175</f>
        <v>170387734</v>
      </c>
      <c r="D174" s="10">
        <f>D175</f>
        <v>32357958</v>
      </c>
      <c r="E174" s="30">
        <f t="shared" ref="E174:E198" si="11">D174/C174*100</f>
        <v>18.990778995863632</v>
      </c>
    </row>
    <row r="175" spans="1:5" ht="31.5" x14ac:dyDescent="0.2">
      <c r="A175" s="8" t="s">
        <v>236</v>
      </c>
      <c r="B175" s="19" t="s">
        <v>237</v>
      </c>
      <c r="C175" s="10">
        <f>C176+C180+C195+C221</f>
        <v>170387734</v>
      </c>
      <c r="D175" s="10">
        <f>D176+D180+D195+D221</f>
        <v>32357958</v>
      </c>
      <c r="E175" s="30">
        <f t="shared" si="11"/>
        <v>18.990778995863632</v>
      </c>
    </row>
    <row r="176" spans="1:5" ht="15.75" x14ac:dyDescent="0.2">
      <c r="A176" s="8" t="s">
        <v>238</v>
      </c>
      <c r="B176" s="19" t="s">
        <v>239</v>
      </c>
      <c r="C176" s="10">
        <f t="shared" ref="C176:D178" si="12">C177</f>
        <v>48994000</v>
      </c>
      <c r="D176" s="10">
        <f t="shared" si="12"/>
        <v>15588946</v>
      </c>
      <c r="E176" s="30">
        <f t="shared" si="11"/>
        <v>31.818071600604153</v>
      </c>
    </row>
    <row r="177" spans="1:5" ht="19.5" customHeight="1" x14ac:dyDescent="0.2">
      <c r="A177" s="17" t="s">
        <v>240</v>
      </c>
      <c r="B177" s="1" t="s">
        <v>241</v>
      </c>
      <c r="C177" s="14">
        <f t="shared" si="12"/>
        <v>48994000</v>
      </c>
      <c r="D177" s="14">
        <f t="shared" si="12"/>
        <v>15588946</v>
      </c>
      <c r="E177" s="11">
        <f t="shared" si="11"/>
        <v>31.818071600604153</v>
      </c>
    </row>
    <row r="178" spans="1:5" ht="35.25" customHeight="1" x14ac:dyDescent="0.2">
      <c r="A178" s="17" t="s">
        <v>242</v>
      </c>
      <c r="B178" s="13" t="s">
        <v>243</v>
      </c>
      <c r="C178" s="14">
        <f t="shared" si="12"/>
        <v>48994000</v>
      </c>
      <c r="D178" s="14">
        <f t="shared" si="12"/>
        <v>15588946</v>
      </c>
      <c r="E178" s="11">
        <f t="shared" si="11"/>
        <v>31.818071600604153</v>
      </c>
    </row>
    <row r="179" spans="1:5" ht="33.75" customHeight="1" x14ac:dyDescent="0.2">
      <c r="A179" s="17" t="s">
        <v>244</v>
      </c>
      <c r="B179" s="13" t="s">
        <v>243</v>
      </c>
      <c r="C179" s="14">
        <v>48994000</v>
      </c>
      <c r="D179" s="16">
        <v>15588946</v>
      </c>
      <c r="E179" s="11">
        <f t="shared" si="11"/>
        <v>31.818071600604153</v>
      </c>
    </row>
    <row r="180" spans="1:5" ht="31.5" x14ac:dyDescent="0.2">
      <c r="A180" s="25" t="s">
        <v>245</v>
      </c>
      <c r="B180" s="27" t="s">
        <v>246</v>
      </c>
      <c r="C180" s="10">
        <f>C181+C184+C187+C190</f>
        <v>97150834</v>
      </c>
      <c r="D180" s="10">
        <f>D181+D184+D187+D190</f>
        <v>11498401</v>
      </c>
      <c r="E180" s="30">
        <f t="shared" si="11"/>
        <v>11.835617386465257</v>
      </c>
    </row>
    <row r="181" spans="1:5" ht="82.5" customHeight="1" x14ac:dyDescent="0.2">
      <c r="A181" s="17" t="s">
        <v>247</v>
      </c>
      <c r="B181" s="18" t="s">
        <v>248</v>
      </c>
      <c r="C181" s="14">
        <f>C182</f>
        <v>47826200</v>
      </c>
      <c r="D181" s="14">
        <f>D182</f>
        <v>3682239</v>
      </c>
      <c r="E181" s="11">
        <f t="shared" si="11"/>
        <v>7.6992088018701041</v>
      </c>
    </row>
    <row r="182" spans="1:5" ht="78.75" x14ac:dyDescent="0.2">
      <c r="A182" s="17" t="s">
        <v>249</v>
      </c>
      <c r="B182" s="18" t="s">
        <v>250</v>
      </c>
      <c r="C182" s="14">
        <f>C183</f>
        <v>47826200</v>
      </c>
      <c r="D182" s="14">
        <f>D183</f>
        <v>3682239</v>
      </c>
      <c r="E182" s="11">
        <f t="shared" si="11"/>
        <v>7.6992088018701041</v>
      </c>
    </row>
    <row r="183" spans="1:5" ht="78.75" x14ac:dyDescent="0.2">
      <c r="A183" s="17" t="s">
        <v>251</v>
      </c>
      <c r="B183" s="18" t="s">
        <v>250</v>
      </c>
      <c r="C183" s="14">
        <v>47826200</v>
      </c>
      <c r="D183" s="16">
        <v>3682239</v>
      </c>
      <c r="E183" s="11">
        <f t="shared" si="11"/>
        <v>7.6992088018701041</v>
      </c>
    </row>
    <row r="184" spans="1:5" ht="31.5" x14ac:dyDescent="0.2">
      <c r="A184" s="17" t="s">
        <v>252</v>
      </c>
      <c r="B184" s="18" t="s">
        <v>253</v>
      </c>
      <c r="C184" s="14">
        <f>C185</f>
        <v>430200</v>
      </c>
      <c r="D184" s="14">
        <f>D185</f>
        <v>0</v>
      </c>
      <c r="E184" s="11">
        <f t="shared" si="11"/>
        <v>0</v>
      </c>
    </row>
    <row r="185" spans="1:5" ht="31.5" x14ac:dyDescent="0.2">
      <c r="A185" s="17" t="s">
        <v>254</v>
      </c>
      <c r="B185" s="18" t="s">
        <v>255</v>
      </c>
      <c r="C185" s="14">
        <f>C186</f>
        <v>430200</v>
      </c>
      <c r="D185" s="14">
        <f>D186</f>
        <v>0</v>
      </c>
      <c r="E185" s="11">
        <f t="shared" si="11"/>
        <v>0</v>
      </c>
    </row>
    <row r="186" spans="1:5" ht="31.5" x14ac:dyDescent="0.2">
      <c r="A186" s="17" t="s">
        <v>256</v>
      </c>
      <c r="B186" s="18" t="s">
        <v>255</v>
      </c>
      <c r="C186" s="14">
        <v>430200</v>
      </c>
      <c r="D186" s="16">
        <v>0</v>
      </c>
      <c r="E186" s="11">
        <f t="shared" si="11"/>
        <v>0</v>
      </c>
    </row>
    <row r="187" spans="1:5" ht="15.75" x14ac:dyDescent="0.2">
      <c r="A187" s="17" t="s">
        <v>257</v>
      </c>
      <c r="B187" s="1" t="s">
        <v>258</v>
      </c>
      <c r="C187" s="14">
        <f>C188</f>
        <v>36900</v>
      </c>
      <c r="D187" s="14">
        <f>D188</f>
        <v>0</v>
      </c>
      <c r="E187" s="11">
        <f t="shared" si="11"/>
        <v>0</v>
      </c>
    </row>
    <row r="188" spans="1:5" ht="31.5" x14ac:dyDescent="0.2">
      <c r="A188" s="17" t="s">
        <v>259</v>
      </c>
      <c r="B188" s="18" t="s">
        <v>260</v>
      </c>
      <c r="C188" s="14">
        <f>C189</f>
        <v>36900</v>
      </c>
      <c r="D188" s="14">
        <f>D189</f>
        <v>0</v>
      </c>
      <c r="E188" s="11">
        <f t="shared" si="11"/>
        <v>0</v>
      </c>
    </row>
    <row r="189" spans="1:5" ht="31.5" x14ac:dyDescent="0.2">
      <c r="A189" s="17" t="s">
        <v>261</v>
      </c>
      <c r="B189" s="18" t="s">
        <v>260</v>
      </c>
      <c r="C189" s="14">
        <v>36900</v>
      </c>
      <c r="D189" s="16">
        <v>0</v>
      </c>
      <c r="E189" s="11">
        <f t="shared" si="11"/>
        <v>0</v>
      </c>
    </row>
    <row r="190" spans="1:5" ht="15.75" x14ac:dyDescent="0.2">
      <c r="A190" s="17" t="s">
        <v>262</v>
      </c>
      <c r="B190" s="13" t="s">
        <v>263</v>
      </c>
      <c r="C190" s="14">
        <f>C191</f>
        <v>48857534</v>
      </c>
      <c r="D190" s="14">
        <f>D191</f>
        <v>7816162</v>
      </c>
      <c r="E190" s="11">
        <f t="shared" si="11"/>
        <v>15.997864321191487</v>
      </c>
    </row>
    <row r="191" spans="1:5" ht="15.75" x14ac:dyDescent="0.2">
      <c r="A191" s="17" t="s">
        <v>264</v>
      </c>
      <c r="B191" s="1" t="s">
        <v>265</v>
      </c>
      <c r="C191" s="14">
        <f>C192+C193+C194</f>
        <v>48857534</v>
      </c>
      <c r="D191" s="14">
        <f>D192+D193+D194</f>
        <v>7816162</v>
      </c>
      <c r="E191" s="11">
        <f t="shared" si="11"/>
        <v>15.997864321191487</v>
      </c>
    </row>
    <row r="192" spans="1:5" ht="15.75" x14ac:dyDescent="0.2">
      <c r="A192" s="17" t="s">
        <v>266</v>
      </c>
      <c r="B192" s="1" t="s">
        <v>265</v>
      </c>
      <c r="C192" s="14">
        <v>33240</v>
      </c>
      <c r="D192" s="16">
        <v>0</v>
      </c>
      <c r="E192" s="11">
        <f t="shared" si="11"/>
        <v>0</v>
      </c>
    </row>
    <row r="193" spans="1:5" ht="15.75" x14ac:dyDescent="0.2">
      <c r="A193" s="17" t="s">
        <v>267</v>
      </c>
      <c r="B193" s="1" t="s">
        <v>265</v>
      </c>
      <c r="C193" s="14">
        <v>37568100</v>
      </c>
      <c r="D193" s="16">
        <v>7806361</v>
      </c>
      <c r="E193" s="11">
        <f t="shared" si="11"/>
        <v>20.779227589364378</v>
      </c>
    </row>
    <row r="194" spans="1:5" ht="15.75" x14ac:dyDescent="0.2">
      <c r="A194" s="17" t="s">
        <v>268</v>
      </c>
      <c r="B194" s="1" t="s">
        <v>265</v>
      </c>
      <c r="C194" s="14">
        <v>11256194</v>
      </c>
      <c r="D194" s="16">
        <v>9801</v>
      </c>
      <c r="E194" s="11">
        <f t="shared" si="11"/>
        <v>8.707206005866637E-2</v>
      </c>
    </row>
    <row r="195" spans="1:5" ht="17.25" customHeight="1" x14ac:dyDescent="0.2">
      <c r="A195" s="25" t="s">
        <v>269</v>
      </c>
      <c r="B195" s="27" t="s">
        <v>270</v>
      </c>
      <c r="C195" s="10">
        <f>C196+C201+C204+C210+C213+C207+C216</f>
        <v>23107400</v>
      </c>
      <c r="D195" s="10">
        <f>D196+D201+D204+D210+D213+D207+D216</f>
        <v>5270611</v>
      </c>
      <c r="E195" s="30">
        <f t="shared" si="11"/>
        <v>22.809190995092482</v>
      </c>
    </row>
    <row r="196" spans="1:5" ht="32.25" customHeight="1" x14ac:dyDescent="0.2">
      <c r="A196" s="17" t="s">
        <v>318</v>
      </c>
      <c r="B196" s="18" t="s">
        <v>271</v>
      </c>
      <c r="C196" s="14">
        <f>C197</f>
        <v>3610900</v>
      </c>
      <c r="D196" s="14">
        <f>D197</f>
        <v>1208640</v>
      </c>
      <c r="E196" s="11">
        <f t="shared" si="11"/>
        <v>33.471987593120829</v>
      </c>
    </row>
    <row r="197" spans="1:5" ht="31.5" x14ac:dyDescent="0.2">
      <c r="A197" s="17" t="s">
        <v>272</v>
      </c>
      <c r="B197" s="18" t="s">
        <v>273</v>
      </c>
      <c r="C197" s="14">
        <f>C198+C199+C200</f>
        <v>3610900</v>
      </c>
      <c r="D197" s="14">
        <f>D198+D199+D200</f>
        <v>1208640</v>
      </c>
      <c r="E197" s="11">
        <f t="shared" si="11"/>
        <v>33.471987593120829</v>
      </c>
    </row>
    <row r="198" spans="1:5" ht="33.75" customHeight="1" x14ac:dyDescent="0.2">
      <c r="A198" s="17" t="s">
        <v>274</v>
      </c>
      <c r="B198" s="18" t="s">
        <v>275</v>
      </c>
      <c r="C198" s="14">
        <v>536000</v>
      </c>
      <c r="D198" s="16">
        <v>92500</v>
      </c>
      <c r="E198" s="11">
        <f t="shared" si="11"/>
        <v>17.257462686567166</v>
      </c>
    </row>
    <row r="199" spans="1:5" ht="31.5" x14ac:dyDescent="0.2">
      <c r="A199" s="17" t="s">
        <v>276</v>
      </c>
      <c r="B199" s="18" t="s">
        <v>273</v>
      </c>
      <c r="C199" s="14">
        <v>1962000</v>
      </c>
      <c r="D199" s="16">
        <v>878240</v>
      </c>
      <c r="E199" s="11">
        <f t="shared" ref="E199:E209" si="13">D199/C199*100</f>
        <v>44.762487257900105</v>
      </c>
    </row>
    <row r="200" spans="1:5" ht="31.5" x14ac:dyDescent="0.2">
      <c r="A200" s="17" t="s">
        <v>277</v>
      </c>
      <c r="B200" s="18" t="s">
        <v>273</v>
      </c>
      <c r="C200" s="14">
        <v>1112900</v>
      </c>
      <c r="D200" s="16">
        <v>237900</v>
      </c>
      <c r="E200" s="11">
        <f t="shared" si="13"/>
        <v>21.376583700242609</v>
      </c>
    </row>
    <row r="201" spans="1:5" ht="33.75" customHeight="1" x14ac:dyDescent="0.2">
      <c r="A201" s="17" t="s">
        <v>319</v>
      </c>
      <c r="B201" s="18" t="s">
        <v>278</v>
      </c>
      <c r="C201" s="14">
        <f>C202</f>
        <v>6080000</v>
      </c>
      <c r="D201" s="14">
        <f>D202</f>
        <v>1396513</v>
      </c>
      <c r="E201" s="11">
        <f t="shared" si="13"/>
        <v>22.968963815789472</v>
      </c>
    </row>
    <row r="202" spans="1:5" ht="47.25" x14ac:dyDescent="0.2">
      <c r="A202" s="17" t="s">
        <v>279</v>
      </c>
      <c r="B202" s="18" t="s">
        <v>280</v>
      </c>
      <c r="C202" s="14">
        <f>C203</f>
        <v>6080000</v>
      </c>
      <c r="D202" s="14">
        <f>D203</f>
        <v>1396513</v>
      </c>
      <c r="E202" s="11">
        <f t="shared" si="13"/>
        <v>22.968963815789472</v>
      </c>
    </row>
    <row r="203" spans="1:5" ht="47.25" x14ac:dyDescent="0.2">
      <c r="A203" s="17" t="s">
        <v>281</v>
      </c>
      <c r="B203" s="18" t="s">
        <v>280</v>
      </c>
      <c r="C203" s="14">
        <v>6080000</v>
      </c>
      <c r="D203" s="16">
        <v>1396513</v>
      </c>
      <c r="E203" s="11">
        <f t="shared" si="13"/>
        <v>22.968963815789472</v>
      </c>
    </row>
    <row r="204" spans="1:5" ht="63" x14ac:dyDescent="0.2">
      <c r="A204" s="17" t="s">
        <v>320</v>
      </c>
      <c r="B204" s="18" t="s">
        <v>282</v>
      </c>
      <c r="C204" s="14">
        <f>C205</f>
        <v>430100</v>
      </c>
      <c r="D204" s="14">
        <f>D205</f>
        <v>53332</v>
      </c>
      <c r="E204" s="11">
        <f t="shared" si="13"/>
        <v>12.399906998372472</v>
      </c>
    </row>
    <row r="205" spans="1:5" ht="65.25" customHeight="1" x14ac:dyDescent="0.2">
      <c r="A205" s="17" t="s">
        <v>283</v>
      </c>
      <c r="B205" s="18" t="s">
        <v>284</v>
      </c>
      <c r="C205" s="14">
        <f>C206</f>
        <v>430100</v>
      </c>
      <c r="D205" s="14">
        <f>D206</f>
        <v>53332</v>
      </c>
      <c r="E205" s="11">
        <f t="shared" si="13"/>
        <v>12.399906998372472</v>
      </c>
    </row>
    <row r="206" spans="1:5" ht="63" customHeight="1" x14ac:dyDescent="0.2">
      <c r="A206" s="17" t="s">
        <v>285</v>
      </c>
      <c r="B206" s="18" t="s">
        <v>284</v>
      </c>
      <c r="C206" s="14">
        <v>430100</v>
      </c>
      <c r="D206" s="16">
        <v>53332</v>
      </c>
      <c r="E206" s="11">
        <f t="shared" si="13"/>
        <v>12.399906998372472</v>
      </c>
    </row>
    <row r="207" spans="1:5" ht="67.5" customHeight="1" x14ac:dyDescent="0.2">
      <c r="A207" s="12" t="s">
        <v>321</v>
      </c>
      <c r="B207" s="18" t="s">
        <v>286</v>
      </c>
      <c r="C207" s="14">
        <f>C208</f>
        <v>627200</v>
      </c>
      <c r="D207" s="16">
        <v>0</v>
      </c>
      <c r="E207" s="11">
        <f t="shared" si="13"/>
        <v>0</v>
      </c>
    </row>
    <row r="208" spans="1:5" ht="67.5" customHeight="1" x14ac:dyDescent="0.2">
      <c r="A208" s="12" t="s">
        <v>287</v>
      </c>
      <c r="B208" s="18" t="s">
        <v>286</v>
      </c>
      <c r="C208" s="14">
        <f>C209</f>
        <v>627200</v>
      </c>
      <c r="D208" s="16">
        <v>0</v>
      </c>
      <c r="E208" s="11">
        <f t="shared" si="13"/>
        <v>0</v>
      </c>
    </row>
    <row r="209" spans="1:5" ht="67.5" customHeight="1" x14ac:dyDescent="0.2">
      <c r="A209" s="12" t="s">
        <v>288</v>
      </c>
      <c r="B209" s="18" t="s">
        <v>286</v>
      </c>
      <c r="C209" s="14">
        <v>627200</v>
      </c>
      <c r="D209" s="16">
        <v>0</v>
      </c>
      <c r="E209" s="11">
        <f t="shared" si="13"/>
        <v>0</v>
      </c>
    </row>
    <row r="210" spans="1:5" ht="48" customHeight="1" x14ac:dyDescent="0.2">
      <c r="A210" s="17" t="s">
        <v>322</v>
      </c>
      <c r="B210" s="18" t="s">
        <v>289</v>
      </c>
      <c r="C210" s="14">
        <f>C211</f>
        <v>282200</v>
      </c>
      <c r="D210" s="14">
        <f>D211</f>
        <v>52197</v>
      </c>
      <c r="E210" s="11">
        <f t="shared" ref="E210:E215" si="14">D210/C210*100</f>
        <v>18.496456413890858</v>
      </c>
    </row>
    <row r="211" spans="1:5" ht="47.25" x14ac:dyDescent="0.2">
      <c r="A211" s="17" t="s">
        <v>290</v>
      </c>
      <c r="B211" s="18" t="s">
        <v>291</v>
      </c>
      <c r="C211" s="14">
        <f>C212</f>
        <v>282200</v>
      </c>
      <c r="D211" s="14">
        <f>D212</f>
        <v>52197</v>
      </c>
      <c r="E211" s="11">
        <f t="shared" si="14"/>
        <v>18.496456413890858</v>
      </c>
    </row>
    <row r="212" spans="1:5" ht="47.25" x14ac:dyDescent="0.2">
      <c r="A212" s="17" t="s">
        <v>292</v>
      </c>
      <c r="B212" s="18" t="s">
        <v>291</v>
      </c>
      <c r="C212" s="14">
        <v>282200</v>
      </c>
      <c r="D212" s="16">
        <v>52197</v>
      </c>
      <c r="E212" s="11">
        <f t="shared" si="14"/>
        <v>18.496456413890858</v>
      </c>
    </row>
    <row r="213" spans="1:5" ht="47.25" x14ac:dyDescent="0.2">
      <c r="A213" s="17" t="s">
        <v>323</v>
      </c>
      <c r="B213" s="18" t="s">
        <v>293</v>
      </c>
      <c r="C213" s="14">
        <f>C214</f>
        <v>1300</v>
      </c>
      <c r="D213" s="14">
        <f>D214</f>
        <v>1300</v>
      </c>
      <c r="E213" s="11">
        <f t="shared" si="14"/>
        <v>100</v>
      </c>
    </row>
    <row r="214" spans="1:5" ht="63" x14ac:dyDescent="0.2">
      <c r="A214" s="12" t="s">
        <v>294</v>
      </c>
      <c r="B214" s="18" t="s">
        <v>295</v>
      </c>
      <c r="C214" s="14">
        <f>C215</f>
        <v>1300</v>
      </c>
      <c r="D214" s="14">
        <f>D215</f>
        <v>1300</v>
      </c>
      <c r="E214" s="11">
        <f t="shared" si="14"/>
        <v>100</v>
      </c>
    </row>
    <row r="215" spans="1:5" ht="65.25" customHeight="1" x14ac:dyDescent="0.2">
      <c r="A215" s="12" t="s">
        <v>296</v>
      </c>
      <c r="B215" s="18" t="s">
        <v>295</v>
      </c>
      <c r="C215" s="14">
        <v>1300</v>
      </c>
      <c r="D215" s="16">
        <v>1300</v>
      </c>
      <c r="E215" s="11">
        <f t="shared" si="14"/>
        <v>100</v>
      </c>
    </row>
    <row r="216" spans="1:5" ht="15.75" x14ac:dyDescent="0.2">
      <c r="A216" s="12" t="s">
        <v>297</v>
      </c>
      <c r="B216" s="13" t="s">
        <v>298</v>
      </c>
      <c r="C216" s="14">
        <f>C217</f>
        <v>12075700</v>
      </c>
      <c r="D216" s="14">
        <f>D217</f>
        <v>2558629</v>
      </c>
      <c r="E216" s="11">
        <f t="shared" ref="E216:E224" si="15">D216/C216*100</f>
        <v>21.188245815977542</v>
      </c>
    </row>
    <row r="217" spans="1:5" ht="15.75" x14ac:dyDescent="0.2">
      <c r="A217" s="12" t="s">
        <v>299</v>
      </c>
      <c r="B217" s="1" t="s">
        <v>300</v>
      </c>
      <c r="C217" s="14">
        <f>C218+C219</f>
        <v>12075700</v>
      </c>
      <c r="D217" s="14">
        <f>D218+D219</f>
        <v>2558629</v>
      </c>
      <c r="E217" s="11">
        <f t="shared" si="15"/>
        <v>21.188245815977542</v>
      </c>
    </row>
    <row r="218" spans="1:5" ht="15.75" x14ac:dyDescent="0.2">
      <c r="A218" s="12" t="s">
        <v>301</v>
      </c>
      <c r="B218" s="1" t="s">
        <v>300</v>
      </c>
      <c r="C218" s="14">
        <v>11765500</v>
      </c>
      <c r="D218" s="16">
        <v>2526000</v>
      </c>
      <c r="E218" s="11">
        <f t="shared" si="15"/>
        <v>21.46955080532064</v>
      </c>
    </row>
    <row r="219" spans="1:5" ht="15.75" x14ac:dyDescent="0.2">
      <c r="A219" s="12" t="s">
        <v>302</v>
      </c>
      <c r="B219" s="1" t="s">
        <v>300</v>
      </c>
      <c r="C219" s="14">
        <v>310200</v>
      </c>
      <c r="D219" s="16">
        <v>32629</v>
      </c>
      <c r="E219" s="11">
        <f t="shared" si="15"/>
        <v>10.518697614442294</v>
      </c>
    </row>
    <row r="220" spans="1:5" ht="15.75" x14ac:dyDescent="0.25">
      <c r="A220" s="25" t="s">
        <v>303</v>
      </c>
      <c r="B220" s="29" t="s">
        <v>304</v>
      </c>
      <c r="C220" s="10">
        <f t="shared" ref="C220:D221" si="16">C221</f>
        <v>1135500</v>
      </c>
      <c r="D220" s="10">
        <f t="shared" si="16"/>
        <v>0</v>
      </c>
      <c r="E220" s="30">
        <f t="shared" si="15"/>
        <v>0</v>
      </c>
    </row>
    <row r="221" spans="1:5" ht="15.75" x14ac:dyDescent="0.2">
      <c r="A221" s="2" t="s">
        <v>311</v>
      </c>
      <c r="B221" s="28" t="s">
        <v>305</v>
      </c>
      <c r="C221" s="14">
        <f t="shared" si="16"/>
        <v>1135500</v>
      </c>
      <c r="D221" s="14">
        <f t="shared" si="16"/>
        <v>0</v>
      </c>
      <c r="E221" s="11">
        <f t="shared" si="15"/>
        <v>0</v>
      </c>
    </row>
    <row r="222" spans="1:5" ht="31.5" x14ac:dyDescent="0.2">
      <c r="A222" s="2" t="s">
        <v>310</v>
      </c>
      <c r="B222" s="28" t="s">
        <v>306</v>
      </c>
      <c r="C222" s="14">
        <f>C223+C224</f>
        <v>1135500</v>
      </c>
      <c r="D222" s="14">
        <f>D223+D224</f>
        <v>0</v>
      </c>
      <c r="E222" s="11">
        <f t="shared" si="15"/>
        <v>0</v>
      </c>
    </row>
    <row r="223" spans="1:5" ht="29.25" customHeight="1" x14ac:dyDescent="0.2">
      <c r="A223" s="2" t="s">
        <v>312</v>
      </c>
      <c r="B223" s="28" t="s">
        <v>306</v>
      </c>
      <c r="C223" s="14">
        <v>750000</v>
      </c>
      <c r="D223" s="16">
        <v>0</v>
      </c>
      <c r="E223" s="11">
        <f t="shared" si="15"/>
        <v>0</v>
      </c>
    </row>
    <row r="224" spans="1:5" ht="31.5" customHeight="1" x14ac:dyDescent="0.2">
      <c r="A224" s="2" t="s">
        <v>313</v>
      </c>
      <c r="B224" s="28" t="s">
        <v>306</v>
      </c>
      <c r="C224" s="14">
        <v>385500</v>
      </c>
      <c r="D224" s="16">
        <v>0</v>
      </c>
      <c r="E224" s="11">
        <f t="shared" si="15"/>
        <v>0</v>
      </c>
    </row>
    <row r="225" spans="1:7" ht="21.75" customHeight="1" x14ac:dyDescent="0.2">
      <c r="A225" s="12"/>
      <c r="B225" s="31" t="s">
        <v>307</v>
      </c>
      <c r="C225" s="10">
        <f>C11+C174</f>
        <v>215572747</v>
      </c>
      <c r="D225" s="10">
        <f>D11+D174</f>
        <v>40495117</v>
      </c>
      <c r="E225" s="30">
        <f t="shared" ref="E225" si="17">D225/C225*100</f>
        <v>18.784896311591741</v>
      </c>
    </row>
    <row r="226" spans="1:7" ht="15.75" x14ac:dyDescent="0.2">
      <c r="A226" s="4"/>
      <c r="B226" s="32"/>
      <c r="C226" s="5"/>
      <c r="D226" s="4"/>
      <c r="E226" s="4"/>
    </row>
    <row r="227" spans="1:7" ht="42.75" customHeight="1" x14ac:dyDescent="0.2">
      <c r="A227" s="40"/>
      <c r="B227" s="40"/>
      <c r="C227" s="40"/>
      <c r="D227" s="40"/>
      <c r="E227" s="40"/>
      <c r="F227" s="40"/>
      <c r="G227" s="40"/>
    </row>
    <row r="228" spans="1:7" ht="18.75" customHeight="1" x14ac:dyDescent="0.2">
      <c r="A228" s="41"/>
      <c r="B228" s="41"/>
      <c r="C228" s="41"/>
      <c r="D228" s="41"/>
      <c r="E228" s="41"/>
      <c r="F228" s="41"/>
      <c r="G228" s="41"/>
    </row>
    <row r="229" spans="1:7" ht="18" customHeight="1" x14ac:dyDescent="0.2">
      <c r="A229" s="41"/>
      <c r="B229" s="41"/>
      <c r="C229" s="41"/>
      <c r="D229" s="41"/>
      <c r="E229" s="41"/>
      <c r="F229" s="41"/>
      <c r="G229" s="41"/>
    </row>
    <row r="230" spans="1:7" ht="24.75" customHeight="1" x14ac:dyDescent="0.2">
      <c r="A230" s="40"/>
      <c r="B230" s="40"/>
      <c r="C230" s="40"/>
      <c r="D230" s="40"/>
      <c r="E230" s="40"/>
      <c r="F230" s="40"/>
      <c r="G230" s="40"/>
    </row>
    <row r="231" spans="1:7" ht="14.25" customHeight="1" x14ac:dyDescent="0.2">
      <c r="A231" s="41"/>
      <c r="B231" s="41"/>
      <c r="C231" s="41"/>
      <c r="D231" s="41"/>
      <c r="E231" s="41"/>
      <c r="F231" s="41"/>
      <c r="G231" s="41"/>
    </row>
    <row r="232" spans="1:7" x14ac:dyDescent="0.2">
      <c r="A232" s="41"/>
      <c r="B232" s="41"/>
      <c r="C232" s="41"/>
      <c r="D232" s="41"/>
      <c r="E232" s="41"/>
      <c r="F232" s="41"/>
      <c r="G232" s="41"/>
    </row>
    <row r="233" spans="1:7" x14ac:dyDescent="0.2">
      <c r="A233" s="44"/>
      <c r="B233" s="44"/>
      <c r="C233" s="44"/>
      <c r="D233" s="44"/>
      <c r="E233" s="44"/>
      <c r="F233" s="44"/>
      <c r="G233" s="44"/>
    </row>
    <row r="234" spans="1:7" ht="15.75" customHeight="1" x14ac:dyDescent="0.2">
      <c r="A234" s="45"/>
      <c r="B234" s="45"/>
      <c r="C234" s="45"/>
      <c r="D234" s="45"/>
      <c r="E234" s="45"/>
    </row>
    <row r="235" spans="1:7" x14ac:dyDescent="0.2">
      <c r="A235" s="41"/>
      <c r="B235" s="41"/>
      <c r="C235" s="41"/>
      <c r="D235" s="41"/>
      <c r="E235" s="41"/>
      <c r="F235" s="41"/>
    </row>
    <row r="236" spans="1:7" x14ac:dyDescent="0.2">
      <c r="A236" s="41"/>
      <c r="B236" s="41"/>
      <c r="C236" s="41"/>
      <c r="D236" s="41"/>
      <c r="E236" s="41"/>
      <c r="F236" s="41"/>
    </row>
  </sheetData>
  <mergeCells count="21">
    <mergeCell ref="A236:F236"/>
    <mergeCell ref="A9:A10"/>
    <mergeCell ref="B9:B10"/>
    <mergeCell ref="C9:C10"/>
    <mergeCell ref="D9:D10"/>
    <mergeCell ref="E9:E10"/>
    <mergeCell ref="A231:G231"/>
    <mergeCell ref="A232:G232"/>
    <mergeCell ref="A233:G233"/>
    <mergeCell ref="A234:E234"/>
    <mergeCell ref="A235:F235"/>
    <mergeCell ref="A7:E7"/>
    <mergeCell ref="A227:G227"/>
    <mergeCell ref="A228:G228"/>
    <mergeCell ref="A229:G229"/>
    <mergeCell ref="A230:G230"/>
    <mergeCell ref="B2:E2"/>
    <mergeCell ref="B3:E3"/>
    <mergeCell ref="B4:E4"/>
    <mergeCell ref="B5:E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8" manualBreakCount="8">
    <brk id="27" max="4" man="1"/>
    <brk id="50" max="4" man="1"/>
    <brk id="78" max="4" man="1"/>
    <brk id="112" max="4" man="1"/>
    <brk id="132" max="4" man="1"/>
    <brk id="149" max="4" man="1"/>
    <brk id="173" max="4" man="1"/>
    <brk id="20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</cp:lastModifiedBy>
  <cp:lastPrinted>2023-05-05T06:05:50Z</cp:lastPrinted>
  <dcterms:created xsi:type="dcterms:W3CDTF">2009-10-22T06:45:00Z</dcterms:created>
  <dcterms:modified xsi:type="dcterms:W3CDTF">2023-05-10T07:21:59Z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