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0" windowWidth="18555" windowHeight="11895" tabRatio="611"/>
  </bookViews>
  <sheets>
    <sheet name="прогноз 2035" sheetId="7" r:id="rId1"/>
  </sheets>
  <definedNames>
    <definedName name="_xlnm.Print_Titles" localSheetId="0">'прогноз 2035'!$A:$B,'прогноз 2035'!$6:$8</definedName>
  </definedNames>
  <calcPr calcId="144525"/>
</workbook>
</file>

<file path=xl/calcChain.xml><?xml version="1.0" encoding="utf-8"?>
<calcChain xmlns="http://schemas.openxmlformats.org/spreadsheetml/2006/main">
  <c r="BA43" i="7" l="1"/>
  <c r="AZ43" i="7"/>
  <c r="AY43" i="7"/>
  <c r="BB40" i="7"/>
  <c r="BA40" i="7"/>
  <c r="AZ40" i="7"/>
  <c r="AY40" i="7"/>
  <c r="BA36" i="7"/>
  <c r="AZ36" i="7"/>
  <c r="BD40" i="7"/>
  <c r="BC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BB36" i="7"/>
  <c r="BC36" i="7"/>
  <c r="BD36" i="7"/>
  <c r="I36" i="7"/>
  <c r="J36" i="7"/>
  <c r="K36" i="7"/>
  <c r="BE74" i="7"/>
  <c r="BF74" i="7"/>
  <c r="BG74" i="7"/>
  <c r="C77" i="7" l="1"/>
  <c r="D76" i="7"/>
  <c r="D77" i="7" s="1"/>
  <c r="BG71" i="7" l="1"/>
  <c r="BF71" i="7"/>
  <c r="BE71" i="7"/>
  <c r="BG60" i="7"/>
  <c r="BF60" i="7"/>
  <c r="BE60" i="7"/>
  <c r="BG51" i="7"/>
  <c r="BF51" i="7"/>
  <c r="BE51" i="7"/>
  <c r="BG50" i="7"/>
  <c r="BF50" i="7"/>
  <c r="BE50" i="7"/>
  <c r="BG48" i="7"/>
  <c r="BF48" i="7"/>
  <c r="BE48" i="7"/>
  <c r="BG47" i="7"/>
  <c r="BF47" i="7"/>
  <c r="BE47" i="7"/>
  <c r="BG45" i="7"/>
  <c r="BF45" i="7"/>
  <c r="BE45" i="7"/>
  <c r="BG41" i="7"/>
  <c r="BF41" i="7"/>
  <c r="BE41" i="7"/>
  <c r="BG40" i="7"/>
  <c r="BF40" i="7"/>
  <c r="BE40" i="7"/>
  <c r="BG37" i="7"/>
  <c r="BF37" i="7"/>
  <c r="BE37" i="7"/>
  <c r="BG32" i="7"/>
  <c r="BF32" i="7"/>
  <c r="BE32" i="7"/>
  <c r="BG28" i="7"/>
  <c r="BF28" i="7"/>
  <c r="BE28" i="7"/>
  <c r="BG24" i="7"/>
  <c r="BF24" i="7"/>
  <c r="BE24" i="7"/>
  <c r="BG20" i="7"/>
  <c r="BF20" i="7"/>
  <c r="BE20" i="7"/>
  <c r="BG75" i="7"/>
  <c r="BF75" i="7"/>
  <c r="BE75" i="7"/>
  <c r="BG72" i="7"/>
  <c r="BF72" i="7"/>
  <c r="BE72" i="7"/>
  <c r="BG69" i="7"/>
  <c r="BF69" i="7"/>
  <c r="BE69" i="7"/>
  <c r="BG67" i="7"/>
  <c r="BF67" i="7"/>
  <c r="BE67" i="7"/>
  <c r="BG65" i="7"/>
  <c r="BF65" i="7"/>
  <c r="BE65" i="7"/>
  <c r="BG62" i="7"/>
  <c r="BF62" i="7"/>
  <c r="BE62" i="7"/>
  <c r="BG58" i="7"/>
  <c r="BF58" i="7"/>
  <c r="BE58" i="7"/>
  <c r="BG55" i="7"/>
  <c r="BF55" i="7"/>
  <c r="BE55" i="7"/>
  <c r="BG53" i="7"/>
  <c r="BF53" i="7"/>
  <c r="BE53" i="7"/>
  <c r="BG42" i="7"/>
  <c r="BF42" i="7"/>
  <c r="BE42" i="7"/>
  <c r="BG39" i="7"/>
  <c r="BF39" i="7"/>
  <c r="BE39" i="7"/>
  <c r="BG35" i="7"/>
  <c r="BF35" i="7"/>
  <c r="BE35" i="7"/>
  <c r="BG30" i="7"/>
  <c r="BF30" i="7"/>
  <c r="BE30" i="7"/>
  <c r="BG26" i="7"/>
  <c r="BF26" i="7"/>
  <c r="BE26" i="7"/>
  <c r="BG22" i="7"/>
  <c r="BF22" i="7"/>
  <c r="BE22" i="7"/>
  <c r="BG18" i="7"/>
  <c r="BF18" i="7"/>
  <c r="BE18" i="7"/>
  <c r="BG10" i="7"/>
  <c r="BF10" i="7"/>
  <c r="BE10" i="7"/>
  <c r="BD76" i="7" l="1"/>
  <c r="BD77" i="7" s="1"/>
  <c r="BC76" i="7"/>
  <c r="BC77" i="7" s="1"/>
  <c r="BB76" i="7"/>
  <c r="BB77" i="7" s="1"/>
  <c r="BD73" i="7"/>
  <c r="BC73" i="7"/>
  <c r="BB73" i="7"/>
  <c r="BD70" i="7"/>
  <c r="BC70" i="7"/>
  <c r="BB70" i="7"/>
  <c r="BD68" i="7"/>
  <c r="BC68" i="7"/>
  <c r="BB68" i="7"/>
  <c r="BD66" i="7"/>
  <c r="BC66" i="7"/>
  <c r="BB66" i="7"/>
  <c r="BD63" i="7"/>
  <c r="BC63" i="7"/>
  <c r="BB63" i="7"/>
  <c r="BD59" i="7"/>
  <c r="BC59" i="7"/>
  <c r="BB59" i="7"/>
  <c r="BD56" i="7"/>
  <c r="BC56" i="7"/>
  <c r="BB56" i="7"/>
  <c r="BD54" i="7"/>
  <c r="BC54" i="7"/>
  <c r="BB54" i="7"/>
  <c r="BD43" i="7"/>
  <c r="BC43" i="7"/>
  <c r="BB43" i="7"/>
  <c r="BD33" i="7"/>
  <c r="BC33" i="7"/>
  <c r="BB33" i="7"/>
  <c r="BD31" i="7"/>
  <c r="BC31" i="7"/>
  <c r="BB31" i="7"/>
  <c r="BD29" i="7"/>
  <c r="BC29" i="7"/>
  <c r="BB29" i="7"/>
  <c r="BD27" i="7"/>
  <c r="BC27" i="7"/>
  <c r="BB27" i="7"/>
  <c r="BD25" i="7"/>
  <c r="BC25" i="7"/>
  <c r="BB25" i="7"/>
  <c r="BD23" i="7"/>
  <c r="BC23" i="7"/>
  <c r="BB23" i="7"/>
  <c r="BD21" i="7"/>
  <c r="BC21" i="7"/>
  <c r="BB21" i="7"/>
  <c r="BD19" i="7"/>
  <c r="BC19" i="7"/>
  <c r="BB19" i="7"/>
  <c r="BD13" i="7"/>
  <c r="BC13" i="7"/>
  <c r="BB13" i="7"/>
  <c r="BD11" i="7"/>
  <c r="BC11" i="7"/>
  <c r="BB11" i="7"/>
  <c r="BA76" i="7"/>
  <c r="BA77" i="7" s="1"/>
  <c r="AZ76" i="7"/>
  <c r="AZ77" i="7" s="1"/>
  <c r="AY76" i="7"/>
  <c r="AY77" i="7" s="1"/>
  <c r="BA73" i="7"/>
  <c r="AZ73" i="7"/>
  <c r="AY73" i="7"/>
  <c r="BA70" i="7"/>
  <c r="AZ70" i="7"/>
  <c r="AY70" i="7"/>
  <c r="BA68" i="7"/>
  <c r="AZ68" i="7"/>
  <c r="AY68" i="7"/>
  <c r="BA66" i="7"/>
  <c r="AZ66" i="7"/>
  <c r="AY66" i="7"/>
  <c r="BA63" i="7"/>
  <c r="AZ63" i="7"/>
  <c r="AY63" i="7"/>
  <c r="BA59" i="7"/>
  <c r="AZ59" i="7"/>
  <c r="AY59" i="7"/>
  <c r="BA56" i="7"/>
  <c r="AZ56" i="7"/>
  <c r="AY56" i="7"/>
  <c r="BA54" i="7"/>
  <c r="AZ54" i="7"/>
  <c r="AY54" i="7"/>
  <c r="BA33" i="7"/>
  <c r="AZ33" i="7"/>
  <c r="AY33" i="7"/>
  <c r="BA31" i="7"/>
  <c r="AZ31" i="7"/>
  <c r="AY31" i="7"/>
  <c r="BA29" i="7"/>
  <c r="AZ29" i="7"/>
  <c r="AY29" i="7"/>
  <c r="BA27" i="7"/>
  <c r="AZ27" i="7"/>
  <c r="AY27" i="7"/>
  <c r="BA25" i="7"/>
  <c r="AZ25" i="7"/>
  <c r="AY25" i="7"/>
  <c r="BA23" i="7"/>
  <c r="AZ23" i="7"/>
  <c r="AY23" i="7"/>
  <c r="BA21" i="7"/>
  <c r="AZ21" i="7"/>
  <c r="AY21" i="7"/>
  <c r="BA19" i="7"/>
  <c r="AZ19" i="7"/>
  <c r="AY19" i="7"/>
  <c r="BA13" i="7"/>
  <c r="AZ13" i="7"/>
  <c r="AY13" i="7"/>
  <c r="BA11" i="7"/>
  <c r="AZ11" i="7"/>
  <c r="AY11" i="7"/>
  <c r="AX76" i="7"/>
  <c r="AX77" i="7" s="1"/>
  <c r="AW76" i="7"/>
  <c r="AW77" i="7" s="1"/>
  <c r="AV76" i="7"/>
  <c r="AV77" i="7" s="1"/>
  <c r="AX73" i="7"/>
  <c r="AW73" i="7"/>
  <c r="AV73" i="7"/>
  <c r="AX70" i="7"/>
  <c r="AW70" i="7"/>
  <c r="AV70" i="7"/>
  <c r="AX68" i="7"/>
  <c r="AW68" i="7"/>
  <c r="AV68" i="7"/>
  <c r="AX66" i="7"/>
  <c r="AW66" i="7"/>
  <c r="AV66" i="7"/>
  <c r="AX63" i="7"/>
  <c r="AW63" i="7"/>
  <c r="AV63" i="7"/>
  <c r="AX59" i="7"/>
  <c r="AW59" i="7"/>
  <c r="AV59" i="7"/>
  <c r="AX56" i="7"/>
  <c r="AW56" i="7"/>
  <c r="AV56" i="7"/>
  <c r="AX54" i="7"/>
  <c r="AW54" i="7"/>
  <c r="AV54" i="7"/>
  <c r="AX43" i="7"/>
  <c r="AW43" i="7"/>
  <c r="AV43" i="7"/>
  <c r="AX33" i="7"/>
  <c r="AW33" i="7"/>
  <c r="AV33" i="7"/>
  <c r="AX31" i="7"/>
  <c r="AW31" i="7"/>
  <c r="AV31" i="7"/>
  <c r="AX29" i="7"/>
  <c r="AW29" i="7"/>
  <c r="AV29" i="7"/>
  <c r="AX27" i="7"/>
  <c r="AW27" i="7"/>
  <c r="AV27" i="7"/>
  <c r="AX25" i="7"/>
  <c r="AW25" i="7"/>
  <c r="AV25" i="7"/>
  <c r="AX23" i="7"/>
  <c r="AW23" i="7"/>
  <c r="AV23" i="7"/>
  <c r="AX21" i="7"/>
  <c r="AW21" i="7"/>
  <c r="AV21" i="7"/>
  <c r="AX19" i="7"/>
  <c r="AW19" i="7"/>
  <c r="AV19" i="7"/>
  <c r="AX13" i="7"/>
  <c r="AW13" i="7"/>
  <c r="AV13" i="7"/>
  <c r="AX11" i="7"/>
  <c r="AW11" i="7"/>
  <c r="AV11" i="7"/>
  <c r="AU76" i="7"/>
  <c r="AU77" i="7" s="1"/>
  <c r="AT76" i="7"/>
  <c r="AT77" i="7" s="1"/>
  <c r="AS76" i="7"/>
  <c r="AS77" i="7" s="1"/>
  <c r="AU73" i="7"/>
  <c r="AT73" i="7"/>
  <c r="AS73" i="7"/>
  <c r="AU70" i="7"/>
  <c r="AT70" i="7"/>
  <c r="AS70" i="7"/>
  <c r="AU68" i="7"/>
  <c r="AT68" i="7"/>
  <c r="AS68" i="7"/>
  <c r="AU66" i="7"/>
  <c r="AT66" i="7"/>
  <c r="AS66" i="7"/>
  <c r="AU63" i="7"/>
  <c r="AT63" i="7"/>
  <c r="AS63" i="7"/>
  <c r="AU59" i="7"/>
  <c r="AT59" i="7"/>
  <c r="AS59" i="7"/>
  <c r="AU56" i="7"/>
  <c r="AT56" i="7"/>
  <c r="AS56" i="7"/>
  <c r="AU54" i="7"/>
  <c r="AT54" i="7"/>
  <c r="AS54" i="7"/>
  <c r="AU43" i="7"/>
  <c r="AT43" i="7"/>
  <c r="AS43" i="7"/>
  <c r="AU33" i="7"/>
  <c r="AT33" i="7"/>
  <c r="AS33" i="7"/>
  <c r="AU31" i="7"/>
  <c r="AT31" i="7"/>
  <c r="AS31" i="7"/>
  <c r="AU29" i="7"/>
  <c r="AT29" i="7"/>
  <c r="AS29" i="7"/>
  <c r="AU27" i="7"/>
  <c r="AT27" i="7"/>
  <c r="AS27" i="7"/>
  <c r="AU25" i="7"/>
  <c r="AT25" i="7"/>
  <c r="AS25" i="7"/>
  <c r="AU23" i="7"/>
  <c r="AT23" i="7"/>
  <c r="AS23" i="7"/>
  <c r="AU21" i="7"/>
  <c r="AT21" i="7"/>
  <c r="AS21" i="7"/>
  <c r="AU19" i="7"/>
  <c r="AT19" i="7"/>
  <c r="AS19" i="7"/>
  <c r="AU13" i="7"/>
  <c r="AX15" i="7" s="1"/>
  <c r="AT13" i="7"/>
  <c r="AS13" i="7"/>
  <c r="AV15" i="7" s="1"/>
  <c r="AU11" i="7"/>
  <c r="AT11" i="7"/>
  <c r="AS11" i="7"/>
  <c r="AR76" i="7"/>
  <c r="AR77" i="7" s="1"/>
  <c r="AQ76" i="7"/>
  <c r="AQ77" i="7" s="1"/>
  <c r="AP76" i="7"/>
  <c r="AP77" i="7" s="1"/>
  <c r="AR73" i="7"/>
  <c r="AQ73" i="7"/>
  <c r="AP73" i="7"/>
  <c r="AR70" i="7"/>
  <c r="AQ70" i="7"/>
  <c r="AP70" i="7"/>
  <c r="AR68" i="7"/>
  <c r="AQ68" i="7"/>
  <c r="AP68" i="7"/>
  <c r="AR66" i="7"/>
  <c r="AQ66" i="7"/>
  <c r="AP66" i="7"/>
  <c r="AR63" i="7"/>
  <c r="AQ63" i="7"/>
  <c r="AP63" i="7"/>
  <c r="AR59" i="7"/>
  <c r="AQ59" i="7"/>
  <c r="AP59" i="7"/>
  <c r="AR56" i="7"/>
  <c r="AQ56" i="7"/>
  <c r="AP56" i="7"/>
  <c r="AR54" i="7"/>
  <c r="AQ54" i="7"/>
  <c r="AP54" i="7"/>
  <c r="AR43" i="7"/>
  <c r="AQ43" i="7"/>
  <c r="AP43" i="7"/>
  <c r="AR33" i="7"/>
  <c r="AQ33" i="7"/>
  <c r="AP33" i="7"/>
  <c r="AR31" i="7"/>
  <c r="AQ31" i="7"/>
  <c r="AP31" i="7"/>
  <c r="AR29" i="7"/>
  <c r="AQ29" i="7"/>
  <c r="AP29" i="7"/>
  <c r="AR27" i="7"/>
  <c r="AQ27" i="7"/>
  <c r="AP27" i="7"/>
  <c r="AR25" i="7"/>
  <c r="AQ25" i="7"/>
  <c r="AP25" i="7"/>
  <c r="AR23" i="7"/>
  <c r="AQ23" i="7"/>
  <c r="AP23" i="7"/>
  <c r="AR21" i="7"/>
  <c r="AQ21" i="7"/>
  <c r="AP21" i="7"/>
  <c r="AR19" i="7"/>
  <c r="AQ19" i="7"/>
  <c r="AP19" i="7"/>
  <c r="AR13" i="7"/>
  <c r="AQ13" i="7"/>
  <c r="AP13" i="7"/>
  <c r="AS15" i="7" s="1"/>
  <c r="AR11" i="7"/>
  <c r="AQ11" i="7"/>
  <c r="AP11" i="7"/>
  <c r="H63" i="7"/>
  <c r="G63" i="7"/>
  <c r="F63" i="7"/>
  <c r="D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E63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AO76" i="7"/>
  <c r="AO77" i="7" s="1"/>
  <c r="AN76" i="7"/>
  <c r="AN77" i="7" s="1"/>
  <c r="AM76" i="7"/>
  <c r="AM77" i="7" s="1"/>
  <c r="AL76" i="7"/>
  <c r="AL77" i="7" s="1"/>
  <c r="AK76" i="7"/>
  <c r="AK77" i="7" s="1"/>
  <c r="AJ76" i="7"/>
  <c r="AJ77" i="7" s="1"/>
  <c r="AI76" i="7"/>
  <c r="AI77" i="7" s="1"/>
  <c r="AH76" i="7"/>
  <c r="AH77" i="7" s="1"/>
  <c r="AG76" i="7"/>
  <c r="AG77" i="7" s="1"/>
  <c r="AF76" i="7"/>
  <c r="AF77" i="7" s="1"/>
  <c r="AE76" i="7"/>
  <c r="AE77" i="7" s="1"/>
  <c r="AD76" i="7"/>
  <c r="AD77" i="7" s="1"/>
  <c r="AC76" i="7"/>
  <c r="AC77" i="7" s="1"/>
  <c r="AB76" i="7"/>
  <c r="AB77" i="7" s="1"/>
  <c r="AA76" i="7"/>
  <c r="AA77" i="7" s="1"/>
  <c r="Z76" i="7"/>
  <c r="Z77" i="7" s="1"/>
  <c r="Y76" i="7"/>
  <c r="Y77" i="7" s="1"/>
  <c r="X76" i="7"/>
  <c r="X77" i="7" s="1"/>
  <c r="W76" i="7"/>
  <c r="W77" i="7" s="1"/>
  <c r="V76" i="7"/>
  <c r="V77" i="7" s="1"/>
  <c r="U76" i="7"/>
  <c r="U77" i="7" s="1"/>
  <c r="T76" i="7"/>
  <c r="T77" i="7" s="1"/>
  <c r="S76" i="7"/>
  <c r="S77" i="7" s="1"/>
  <c r="R76" i="7"/>
  <c r="R77" i="7" s="1"/>
  <c r="Q76" i="7"/>
  <c r="Q77" i="7" s="1"/>
  <c r="P76" i="7"/>
  <c r="P77" i="7" s="1"/>
  <c r="O76" i="7"/>
  <c r="O77" i="7" s="1"/>
  <c r="N76" i="7"/>
  <c r="N77" i="7" s="1"/>
  <c r="M76" i="7"/>
  <c r="M77" i="7" s="1"/>
  <c r="L76" i="7"/>
  <c r="L77" i="7" s="1"/>
  <c r="K76" i="7"/>
  <c r="K77" i="7" s="1"/>
  <c r="J76" i="7"/>
  <c r="J77" i="7" s="1"/>
  <c r="I76" i="7"/>
  <c r="I77" i="7" s="1"/>
  <c r="H76" i="7"/>
  <c r="H77" i="7" s="1"/>
  <c r="G76" i="7"/>
  <c r="G77" i="7" s="1"/>
  <c r="F76" i="7"/>
  <c r="F77" i="7" s="1"/>
  <c r="E76" i="7"/>
  <c r="E77" i="7" s="1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B70" i="7"/>
  <c r="AC70" i="7"/>
  <c r="AD70" i="7"/>
  <c r="AE70" i="7"/>
  <c r="AF70" i="7"/>
  <c r="AG70" i="7"/>
  <c r="AH70" i="7"/>
  <c r="AI70" i="7"/>
  <c r="AJ70" i="7"/>
  <c r="AK70" i="7"/>
  <c r="AL70" i="7"/>
  <c r="AM70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AO70" i="7"/>
  <c r="AN70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D49" i="7"/>
  <c r="E49" i="7" s="1"/>
  <c r="D46" i="7"/>
  <c r="E46" i="7" s="1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F59" i="7"/>
  <c r="G59" i="7"/>
  <c r="H59" i="7"/>
  <c r="D59" i="7"/>
  <c r="E59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H36" i="7"/>
  <c r="G36" i="7"/>
  <c r="F36" i="7"/>
  <c r="E36" i="7"/>
  <c r="D36" i="7"/>
  <c r="E33" i="7"/>
  <c r="G21" i="7"/>
  <c r="F19" i="7"/>
  <c r="F13" i="7"/>
  <c r="I15" i="7" s="1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D33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13" i="7"/>
  <c r="D15" i="7" s="1"/>
  <c r="D13" i="7"/>
  <c r="E15" i="7" s="1"/>
  <c r="E13" i="7"/>
  <c r="G13" i="7"/>
  <c r="J15" i="7" s="1"/>
  <c r="H13" i="7"/>
  <c r="K15" i="7" s="1"/>
  <c r="I13" i="7"/>
  <c r="L15" i="7" s="1"/>
  <c r="J13" i="7"/>
  <c r="M15" i="7" s="1"/>
  <c r="K13" i="7"/>
  <c r="N15" i="7" s="1"/>
  <c r="L13" i="7"/>
  <c r="O15" i="7" s="1"/>
  <c r="M13" i="7"/>
  <c r="P15" i="7" s="1"/>
  <c r="N13" i="7"/>
  <c r="Q15" i="7" s="1"/>
  <c r="O13" i="7"/>
  <c r="R15" i="7" s="1"/>
  <c r="P13" i="7"/>
  <c r="S15" i="7" s="1"/>
  <c r="Q13" i="7"/>
  <c r="T15" i="7" s="1"/>
  <c r="R13" i="7"/>
  <c r="U15" i="7" s="1"/>
  <c r="S13" i="7"/>
  <c r="V15" i="7" s="1"/>
  <c r="T13" i="7"/>
  <c r="W15" i="7" s="1"/>
  <c r="U13" i="7"/>
  <c r="X15" i="7" s="1"/>
  <c r="V13" i="7"/>
  <c r="Y15" i="7" s="1"/>
  <c r="W13" i="7"/>
  <c r="Z15" i="7" s="1"/>
  <c r="X13" i="7"/>
  <c r="AA15" i="7" s="1"/>
  <c r="Y13" i="7"/>
  <c r="AB15" i="7" s="1"/>
  <c r="Z13" i="7"/>
  <c r="AC15" i="7" s="1"/>
  <c r="AA13" i="7"/>
  <c r="AD15" i="7" s="1"/>
  <c r="AB13" i="7"/>
  <c r="AE15" i="7" s="1"/>
  <c r="AC13" i="7"/>
  <c r="AF15" i="7" s="1"/>
  <c r="AD13" i="7"/>
  <c r="AG15" i="7" s="1"/>
  <c r="AE13" i="7"/>
  <c r="AH15" i="7" s="1"/>
  <c r="AF13" i="7"/>
  <c r="AI15" i="7" s="1"/>
  <c r="AG13" i="7"/>
  <c r="AJ15" i="7" s="1"/>
  <c r="AH13" i="7"/>
  <c r="AK15" i="7" s="1"/>
  <c r="AI13" i="7"/>
  <c r="AL15" i="7" s="1"/>
  <c r="AJ13" i="7"/>
  <c r="AM15" i="7" s="1"/>
  <c r="AK13" i="7"/>
  <c r="AN15" i="7" s="1"/>
  <c r="AL13" i="7"/>
  <c r="AO15" i="7" s="1"/>
  <c r="AM13" i="7"/>
  <c r="AP15" i="7" s="1"/>
  <c r="AN13" i="7"/>
  <c r="AQ15" i="7" s="1"/>
  <c r="AO13" i="7"/>
  <c r="AR15" i="7" s="1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AK21" i="7"/>
  <c r="AO21" i="7"/>
  <c r="AN21" i="7"/>
  <c r="AM21" i="7"/>
  <c r="AL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D19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N21" i="7"/>
  <c r="M21" i="7"/>
  <c r="L21" i="7"/>
  <c r="K21" i="7"/>
  <c r="J21" i="7"/>
  <c r="I21" i="7"/>
  <c r="H21" i="7"/>
  <c r="F21" i="7"/>
  <c r="E21" i="7"/>
  <c r="D21" i="7"/>
  <c r="N19" i="7"/>
  <c r="M19" i="7"/>
  <c r="L19" i="7"/>
  <c r="K19" i="7"/>
  <c r="J19" i="7"/>
  <c r="I19" i="7"/>
  <c r="H19" i="7"/>
  <c r="G19" i="7"/>
  <c r="E19" i="7"/>
  <c r="BC14" i="7" l="1"/>
  <c r="BA16" i="7"/>
  <c r="AW16" i="7"/>
  <c r="AT16" i="7"/>
  <c r="AZ16" i="7"/>
  <c r="AY16" i="7"/>
  <c r="AU16" i="7"/>
  <c r="G16" i="7"/>
  <c r="BE36" i="7"/>
  <c r="F15" i="7"/>
  <c r="H15" i="7"/>
  <c r="G15" i="7"/>
  <c r="BG59" i="7"/>
  <c r="BF59" i="7"/>
  <c r="BE59" i="7"/>
  <c r="AQ14" i="7"/>
  <c r="AT15" i="7"/>
  <c r="AP16" i="7"/>
  <c r="AT14" i="7"/>
  <c r="AW15" i="7"/>
  <c r="AU14" i="7"/>
  <c r="AX14" i="7"/>
  <c r="BA15" i="7"/>
  <c r="AX16" i="7"/>
  <c r="AY14" i="7"/>
  <c r="BB15" i="7"/>
  <c r="BF13" i="7"/>
  <c r="BB16" i="7"/>
  <c r="BE29" i="7"/>
  <c r="BG29" i="7"/>
  <c r="BF29" i="7"/>
  <c r="BF33" i="7"/>
  <c r="BE33" i="7"/>
  <c r="BG33" i="7"/>
  <c r="BE21" i="7"/>
  <c r="BF21" i="7"/>
  <c r="BG21" i="7"/>
  <c r="BE25" i="7"/>
  <c r="BG25" i="7"/>
  <c r="BF25" i="7"/>
  <c r="BG36" i="7"/>
  <c r="BF36" i="7"/>
  <c r="AR14" i="7"/>
  <c r="AU15" i="7"/>
  <c r="AQ16" i="7"/>
  <c r="AS16" i="7"/>
  <c r="AV14" i="7"/>
  <c r="AY15" i="7"/>
  <c r="AV16" i="7"/>
  <c r="AZ14" i="7"/>
  <c r="BC15" i="7"/>
  <c r="BD14" i="7"/>
  <c r="BG13" i="7"/>
  <c r="BC16" i="7"/>
  <c r="BG77" i="7"/>
  <c r="BF77" i="7"/>
  <c r="BE77" i="7"/>
  <c r="AP14" i="7"/>
  <c r="AR16" i="7"/>
  <c r="AS14" i="7"/>
  <c r="AW14" i="7"/>
  <c r="AZ15" i="7"/>
  <c r="BA14" i="7"/>
  <c r="BD15" i="7"/>
  <c r="BB14" i="7"/>
  <c r="BE13" i="7"/>
  <c r="BD16" i="7"/>
  <c r="H14" i="7"/>
  <c r="G14" i="7"/>
  <c r="D16" i="7"/>
  <c r="F16" i="7"/>
  <c r="I16" i="7"/>
  <c r="K16" i="7"/>
  <c r="M16" i="7"/>
  <c r="O16" i="7"/>
  <c r="Q16" i="7"/>
  <c r="S16" i="7"/>
  <c r="U16" i="7"/>
  <c r="W16" i="7"/>
  <c r="Y16" i="7"/>
  <c r="AA16" i="7"/>
  <c r="AC16" i="7"/>
  <c r="AE16" i="7"/>
  <c r="AG16" i="7"/>
  <c r="AI16" i="7"/>
  <c r="AL16" i="7"/>
  <c r="AN16" i="7"/>
  <c r="AK16" i="7"/>
  <c r="AN14" i="7"/>
  <c r="G49" i="7"/>
  <c r="J49" i="7" s="1"/>
  <c r="M49" i="7" s="1"/>
  <c r="P49" i="7" s="1"/>
  <c r="S49" i="7" s="1"/>
  <c r="V49" i="7" s="1"/>
  <c r="Y49" i="7" s="1"/>
  <c r="AB49" i="7" s="1"/>
  <c r="AE49" i="7" s="1"/>
  <c r="AH49" i="7" s="1"/>
  <c r="AK49" i="7" s="1"/>
  <c r="AN49" i="7" s="1"/>
  <c r="AQ49" i="7" s="1"/>
  <c r="AT49" i="7" s="1"/>
  <c r="AW49" i="7" s="1"/>
  <c r="AZ49" i="7" s="1"/>
  <c r="BC49" i="7" s="1"/>
  <c r="BF49" i="7" s="1"/>
  <c r="H49" i="7"/>
  <c r="K49" i="7" s="1"/>
  <c r="N49" i="7" s="1"/>
  <c r="Q49" i="7" s="1"/>
  <c r="T49" i="7" s="1"/>
  <c r="W49" i="7" s="1"/>
  <c r="Z49" i="7" s="1"/>
  <c r="AC49" i="7" s="1"/>
  <c r="AF49" i="7" s="1"/>
  <c r="AI49" i="7" s="1"/>
  <c r="AL49" i="7" s="1"/>
  <c r="AO49" i="7" s="1"/>
  <c r="AR49" i="7" s="1"/>
  <c r="AU49" i="7" s="1"/>
  <c r="AX49" i="7" s="1"/>
  <c r="BA49" i="7" s="1"/>
  <c r="BD49" i="7" s="1"/>
  <c r="BG49" i="7" s="1"/>
  <c r="F49" i="7"/>
  <c r="I49" i="7" s="1"/>
  <c r="L49" i="7" s="1"/>
  <c r="O49" i="7" s="1"/>
  <c r="R49" i="7" s="1"/>
  <c r="U49" i="7" s="1"/>
  <c r="X49" i="7" s="1"/>
  <c r="AA49" i="7" s="1"/>
  <c r="AD49" i="7" s="1"/>
  <c r="AG49" i="7" s="1"/>
  <c r="AJ49" i="7" s="1"/>
  <c r="AM49" i="7" s="1"/>
  <c r="AP49" i="7" s="1"/>
  <c r="AS49" i="7" s="1"/>
  <c r="AV49" i="7" s="1"/>
  <c r="AY49" i="7" s="1"/>
  <c r="BB49" i="7" s="1"/>
  <c r="BE49" i="7" s="1"/>
  <c r="G46" i="7"/>
  <c r="J46" i="7" s="1"/>
  <c r="M46" i="7" s="1"/>
  <c r="P46" i="7" s="1"/>
  <c r="S46" i="7" s="1"/>
  <c r="V46" i="7" s="1"/>
  <c r="Y46" i="7" s="1"/>
  <c r="AB46" i="7" s="1"/>
  <c r="AE46" i="7" s="1"/>
  <c r="AH46" i="7" s="1"/>
  <c r="AK46" i="7" s="1"/>
  <c r="AN46" i="7" s="1"/>
  <c r="AQ46" i="7" s="1"/>
  <c r="AT46" i="7" s="1"/>
  <c r="AW46" i="7" s="1"/>
  <c r="AZ46" i="7" s="1"/>
  <c r="BC46" i="7" s="1"/>
  <c r="BF46" i="7" s="1"/>
  <c r="H46" i="7"/>
  <c r="K46" i="7" s="1"/>
  <c r="N46" i="7" s="1"/>
  <c r="Q46" i="7" s="1"/>
  <c r="T46" i="7" s="1"/>
  <c r="W46" i="7" s="1"/>
  <c r="Z46" i="7" s="1"/>
  <c r="AC46" i="7" s="1"/>
  <c r="AF46" i="7" s="1"/>
  <c r="AI46" i="7" s="1"/>
  <c r="AL46" i="7" s="1"/>
  <c r="AO46" i="7" s="1"/>
  <c r="AR46" i="7" s="1"/>
  <c r="AU46" i="7" s="1"/>
  <c r="AX46" i="7" s="1"/>
  <c r="BA46" i="7" s="1"/>
  <c r="BD46" i="7" s="1"/>
  <c r="BG46" i="7" s="1"/>
  <c r="F46" i="7"/>
  <c r="I46" i="7" s="1"/>
  <c r="L46" i="7" s="1"/>
  <c r="O46" i="7" s="1"/>
  <c r="R46" i="7" s="1"/>
  <c r="U46" i="7" s="1"/>
  <c r="X46" i="7" s="1"/>
  <c r="AA46" i="7" s="1"/>
  <c r="AD46" i="7" s="1"/>
  <c r="AG46" i="7" s="1"/>
  <c r="AJ46" i="7" s="1"/>
  <c r="AM46" i="7" s="1"/>
  <c r="AP46" i="7" s="1"/>
  <c r="AS46" i="7" s="1"/>
  <c r="AV46" i="7" s="1"/>
  <c r="AY46" i="7" s="1"/>
  <c r="BB46" i="7" s="1"/>
  <c r="BE46" i="7" s="1"/>
  <c r="E16" i="7"/>
  <c r="H16" i="7"/>
  <c r="J16" i="7"/>
  <c r="L16" i="7"/>
  <c r="N16" i="7"/>
  <c r="P16" i="7"/>
  <c r="R16" i="7"/>
  <c r="T16" i="7"/>
  <c r="V16" i="7"/>
  <c r="X16" i="7"/>
  <c r="Z16" i="7"/>
  <c r="AB16" i="7"/>
  <c r="AD16" i="7"/>
  <c r="AF16" i="7"/>
  <c r="AH16" i="7"/>
  <c r="AJ16" i="7"/>
  <c r="AM16" i="7"/>
  <c r="AO16" i="7"/>
  <c r="AM14" i="7"/>
  <c r="D14" i="7"/>
  <c r="F14" i="7"/>
  <c r="J14" i="7"/>
  <c r="L14" i="7"/>
  <c r="N14" i="7"/>
  <c r="P14" i="7"/>
  <c r="R14" i="7"/>
  <c r="T14" i="7"/>
  <c r="V14" i="7"/>
  <c r="X14" i="7"/>
  <c r="Z14" i="7"/>
  <c r="AB14" i="7"/>
  <c r="AD14" i="7"/>
  <c r="AF14" i="7"/>
  <c r="AH14" i="7"/>
  <c r="AJ14" i="7"/>
  <c r="AL14" i="7"/>
  <c r="E14" i="7"/>
  <c r="I14" i="7"/>
  <c r="K14" i="7"/>
  <c r="M14" i="7"/>
  <c r="O14" i="7"/>
  <c r="Q14" i="7"/>
  <c r="S14" i="7"/>
  <c r="U14" i="7"/>
  <c r="W14" i="7"/>
  <c r="Y14" i="7"/>
  <c r="AA14" i="7"/>
  <c r="AC14" i="7"/>
  <c r="AE14" i="7"/>
  <c r="AG14" i="7"/>
  <c r="AI14" i="7"/>
  <c r="AK14" i="7"/>
  <c r="AO14" i="7"/>
  <c r="BG15" i="7" l="1"/>
  <c r="BE15" i="7"/>
  <c r="BF15" i="7"/>
  <c r="BE16" i="7"/>
  <c r="BF16" i="7"/>
  <c r="BG16" i="7"/>
</calcChain>
</file>

<file path=xl/sharedStrings.xml><?xml version="1.0" encoding="utf-8"?>
<sst xmlns="http://schemas.openxmlformats.org/spreadsheetml/2006/main" count="200" uniqueCount="89">
  <si>
    <t>Население</t>
  </si>
  <si>
    <t>% к предыдущему году в сопоставимых ценах</t>
  </si>
  <si>
    <t>%</t>
  </si>
  <si>
    <t>к соответствующему периоду предыдущего года, %</t>
  </si>
  <si>
    <t>Оборот розничной торговли</t>
  </si>
  <si>
    <t>единиц</t>
  </si>
  <si>
    <t>Численность безработных (по методологии МОТ)</t>
  </si>
  <si>
    <t>Численность экономически активного населения</t>
  </si>
  <si>
    <t>Единица измерения</t>
  </si>
  <si>
    <t>% к предыдущему году</t>
  </si>
  <si>
    <t>Число малых и средних предприятий, включая микропредприятия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</si>
  <si>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</si>
  <si>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Наименование показателя</t>
  </si>
  <si>
    <t xml:space="preserve">Численность постоянного населения (среднегодовая) </t>
  </si>
  <si>
    <t>человек</t>
  </si>
  <si>
    <t>Промышленное производство</t>
  </si>
  <si>
    <t>Сельское хозяйство</t>
  </si>
  <si>
    <t>Строительство</t>
  </si>
  <si>
    <t xml:space="preserve">Ввод в эксплуатацию жилых домов за счет всех источников финансирования </t>
  </si>
  <si>
    <t>Инвестиции</t>
  </si>
  <si>
    <t>Прибыль прибыльных организаций</t>
  </si>
  <si>
    <t>Труд и занятость</t>
  </si>
  <si>
    <t>Уровень безработицы (по методологии МОТ)</t>
  </si>
  <si>
    <t>Среднемесячная номинальная начисленная заработная плата в расчете на одного работника</t>
  </si>
  <si>
    <t>рублей</t>
  </si>
  <si>
    <t>Объем работ, выполненных по виду экономической деятельности «Строительство» (Раздел F)</t>
  </si>
  <si>
    <t>Индекс производства по виду деятельности «Строительство» (Раздел F)</t>
  </si>
  <si>
    <t>Малое и среднее предпринимательство, включая микропредприятия</t>
  </si>
  <si>
    <t>ПРОГНОЗ</t>
  </si>
  <si>
    <t>Торговля и услуги населению</t>
  </si>
  <si>
    <t>отчет</t>
  </si>
  <si>
    <t>оценка</t>
  </si>
  <si>
    <t>прогноз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</si>
  <si>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</si>
  <si>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% к предыдущему году в действующих ценах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</si>
  <si>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</si>
  <si>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</si>
  <si>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</si>
  <si>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</si>
  <si>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</si>
  <si>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</si>
  <si>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</si>
  <si>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</si>
  <si>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</si>
  <si>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</si>
  <si>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</si>
  <si>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</si>
  <si>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</si>
  <si>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</si>
  <si>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</si>
  <si>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</si>
  <si>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</si>
  <si>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</si>
  <si>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</si>
  <si>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1 
вариант</t>
  </si>
  <si>
    <t>2 
вариант</t>
  </si>
  <si>
    <t>3 
вариант</t>
  </si>
  <si>
    <t xml:space="preserve">Отгружено товаров собственного производства, выполненных работ и услуг собственными силами по видам экономической деятельности по полному кругу организаций всего (B+С+D+E) </t>
  </si>
  <si>
    <t>Индекс производства</t>
  </si>
  <si>
    <t>тыс.рублей в ценах соответствующих лет</t>
  </si>
  <si>
    <t>Темп роста отгрузки</t>
  </si>
  <si>
    <t>в том числе по видам деятельности:</t>
  </si>
  <si>
    <t>Стоимость произведенной продукции сельского хоязйства</t>
  </si>
  <si>
    <t>тыс.руб. в ценах соответствующих лет</t>
  </si>
  <si>
    <t>в % к предыдущему году в сопоставимых ценах</t>
  </si>
  <si>
    <t>в % к предыдущему году</t>
  </si>
  <si>
    <t>Индекс физического объема</t>
  </si>
  <si>
    <t>Индекс дефлятор</t>
  </si>
  <si>
    <t>тыс. рублей</t>
  </si>
  <si>
    <t>Объем платных услуг населению</t>
  </si>
  <si>
    <t>Финансы</t>
  </si>
  <si>
    <t>Среднегодовая численность занятых в экономике, включая лиц, занятых в личном подсобном хозяйстве</t>
  </si>
  <si>
    <t>Численность безработных, зарегистрированных в государственных учреждениях службы занятости населения (среднегодовая)</t>
  </si>
  <si>
    <t>Уровень зарегистрированной безработицы (среднегодовой)</t>
  </si>
  <si>
    <t xml:space="preserve">Инвестиции в основной капитал за счет всех источников финансирования (по местонахождению заказчика) </t>
  </si>
  <si>
    <t>тыс. кв. метров в общей площади</t>
  </si>
  <si>
    <t>социально-экономического развития на долгосрочный период</t>
  </si>
  <si>
    <t>(наименование муниципального района (городского округа)</t>
  </si>
  <si>
    <t>Приложение 3</t>
  </si>
  <si>
    <t>2031 год</t>
  </si>
  <si>
    <t>2032 год</t>
  </si>
  <si>
    <t>2033 год</t>
  </si>
  <si>
    <t>2034 год</t>
  </si>
  <si>
    <t>2035 год</t>
  </si>
  <si>
    <t>в ценах соответствующих лет, тыс. рублей</t>
  </si>
  <si>
    <r>
      <rPr>
        <u/>
        <sz val="12"/>
        <color indexed="8"/>
        <rFont val="Times New Roman"/>
        <family val="1"/>
        <charset val="204"/>
      </rPr>
      <t>СПРАВОЧНО:</t>
    </r>
    <r>
      <rPr>
        <sz val="12"/>
        <color indexed="8"/>
        <rFont val="Times New Roman"/>
        <family val="1"/>
        <charset val="204"/>
      </rPr>
      <t xml:space="preserve">
Индекс потребительских цен за период с начала года</t>
    </r>
  </si>
  <si>
    <t xml:space="preserve">
2035 год к 2016 году</t>
  </si>
  <si>
    <t>Реальная заработная плата</t>
  </si>
  <si>
    <t>Лебяжский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</si>
</sst>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8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 shrinkToFit="1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164" fontId="8" fillId="2" borderId="5" xfId="0" applyNumberFormat="1" applyFont="1" applyFill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left" vertical="center" wrapText="1" shrinkToFit="1"/>
    </xf>
    <xf numFmtId="0" fontId="8" fillId="2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 shrinkToFit="1"/>
    </xf>
    <xf numFmtId="164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Continuous" vertical="center" wrapText="1"/>
    </xf>
    <xf numFmtId="0" fontId="11" fillId="0" borderId="9" xfId="0" applyFont="1" applyFill="1" applyBorder="1" applyAlignment="1" applyProtection="1">
      <alignment horizontal="centerContinuous" vertical="center" wrapText="1"/>
    </xf>
    <xf numFmtId="0" fontId="11" fillId="0" borderId="10" xfId="0" applyFont="1" applyFill="1" applyBorder="1" applyAlignment="1" applyProtection="1">
      <alignment horizontal="centerContinuous" vertical="center" wrapText="1"/>
    </xf>
    <xf numFmtId="164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 shrinkToFit="1"/>
    </xf>
    <xf numFmtId="0" fontId="14" fillId="2" borderId="1" xfId="0" applyFont="1" applyFill="1" applyBorder="1" applyAlignment="1" applyProtection="1">
      <alignment horizontal="left" vertical="center" wrapText="1" indent="1"/>
    </xf>
    <xf numFmtId="0" fontId="22" fillId="2" borderId="1" xfId="0" applyFont="1" applyFill="1" applyBorder="1" applyAlignment="1" applyProtection="1">
      <alignment horizontal="left" vertical="center" wrapText="1" shrinkToFi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164" fontId="7" fillId="2" borderId="6" xfId="2" applyNumberFormat="1" applyFont="1" applyFill="1" applyBorder="1" applyAlignment="1" applyProtection="1">
      <alignment horizontal="center" vertical="center" wrapText="1"/>
    </xf>
    <xf numFmtId="164" fontId="7" fillId="2" borderId="5" xfId="2" applyNumberFormat="1" applyFont="1" applyFill="1" applyBorder="1" applyAlignment="1" applyProtection="1">
      <alignment horizontal="center" vertical="center" wrapText="1"/>
    </xf>
    <xf numFmtId="164" fontId="15" fillId="3" borderId="5" xfId="0" applyNumberFormat="1" applyFont="1" applyFill="1" applyBorder="1" applyAlignment="1" applyProtection="1">
      <alignment horizontal="right" vertical="center"/>
      <protection locked="0"/>
    </xf>
    <xf numFmtId="164" fontId="21" fillId="3" borderId="5" xfId="0" applyNumberFormat="1" applyFont="1" applyFill="1" applyBorder="1" applyAlignment="1" applyProtection="1">
      <alignment horizontal="right" vertical="center"/>
      <protection locked="0"/>
    </xf>
    <xf numFmtId="164" fontId="21" fillId="3" borderId="1" xfId="0" applyNumberFormat="1" applyFont="1" applyFill="1" applyBorder="1" applyAlignment="1" applyProtection="1">
      <alignment horizontal="right" vertical="center"/>
      <protection locked="0"/>
    </xf>
    <xf numFmtId="164" fontId="21" fillId="3" borderId="6" xfId="0" applyNumberFormat="1" applyFont="1" applyFill="1" applyBorder="1" applyAlignment="1" applyProtection="1">
      <alignment horizontal="right" vertical="center"/>
      <protection locked="0"/>
    </xf>
    <xf numFmtId="164" fontId="21" fillId="3" borderId="3" xfId="0" applyNumberFormat="1" applyFont="1" applyFill="1" applyBorder="1" applyAlignment="1" applyProtection="1">
      <alignment horizontal="right" vertical="center"/>
      <protection locked="0"/>
    </xf>
    <xf numFmtId="164" fontId="9" fillId="2" borderId="5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4" fontId="9" fillId="2" borderId="6" xfId="0" applyNumberFormat="1" applyFont="1" applyFill="1" applyBorder="1" applyAlignment="1" applyProtection="1">
      <alignment horizontal="center" vertical="center" wrapText="1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 shrinkToFi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12" fillId="2" borderId="0" xfId="0" applyFont="1" applyFill="1" applyProtection="1"/>
    <xf numFmtId="0" fontId="3" fillId="0" borderId="0" xfId="0" applyFont="1" applyProtection="1"/>
    <xf numFmtId="0" fontId="10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/>
    <xf numFmtId="0" fontId="4" fillId="2" borderId="0" xfId="0" applyFont="1" applyFill="1" applyProtection="1"/>
    <xf numFmtId="0" fontId="5" fillId="2" borderId="0" xfId="0" applyFont="1" applyFill="1" applyProtection="1"/>
    <xf numFmtId="4" fontId="5" fillId="2" borderId="0" xfId="0" applyNumberFormat="1" applyFont="1" applyFill="1" applyProtection="1"/>
    <xf numFmtId="0" fontId="0" fillId="0" borderId="0" xfId="0" applyFont="1" applyFill="1" applyProtection="1"/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2" borderId="6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6" xfId="0" applyNumberFormat="1" applyFont="1" applyFill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center" vertical="center" wrapText="1"/>
    </xf>
    <xf numFmtId="164" fontId="16" fillId="2" borderId="3" xfId="0" applyNumberFormat="1" applyFont="1" applyFill="1" applyBorder="1" applyAlignment="1" applyProtection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center" vertical="center" wrapText="1"/>
    </xf>
    <xf numFmtId="164" fontId="14" fillId="2" borderId="6" xfId="0" applyNumberFormat="1" applyFont="1" applyFill="1" applyBorder="1" applyAlignment="1" applyProtection="1">
      <alignment horizontal="center" vertical="center" wrapText="1"/>
    </xf>
    <xf numFmtId="164" fontId="14" fillId="2" borderId="3" xfId="0" applyNumberFormat="1" applyFont="1" applyFill="1" applyBorder="1" applyAlignment="1" applyProtection="1">
      <alignment horizontal="center" vertical="center" wrapText="1"/>
    </xf>
    <xf numFmtId="164" fontId="14" fillId="2" borderId="1" xfId="0" applyNumberFormat="1" applyFont="1" applyFill="1" applyBorder="1" applyAlignment="1" applyProtection="1">
      <alignment horizontal="center" vertical="center" wrapText="1"/>
    </xf>
    <xf numFmtId="164" fontId="14" fillId="2" borderId="5" xfId="0" applyNumberFormat="1" applyFont="1" applyFill="1" applyBorder="1" applyAlignment="1" applyProtection="1">
      <alignment horizontal="center" vertical="center" wrapText="1"/>
    </xf>
    <xf numFmtId="2" fontId="16" fillId="2" borderId="3" xfId="0" applyNumberFormat="1" applyFont="1" applyFill="1" applyBorder="1" applyProtection="1"/>
    <xf numFmtId="0" fontId="16" fillId="2" borderId="1" xfId="0" applyFont="1" applyFill="1" applyBorder="1" applyProtection="1"/>
    <xf numFmtId="0" fontId="14" fillId="0" borderId="0" xfId="0" applyFont="1" applyProtection="1"/>
    <xf numFmtId="164" fontId="3" fillId="0" borderId="5" xfId="0" applyNumberFormat="1" applyFont="1" applyBorder="1" applyProtection="1"/>
    <xf numFmtId="164" fontId="3" fillId="0" borderId="1" xfId="0" applyNumberFormat="1" applyFont="1" applyFill="1" applyBorder="1" applyProtection="1"/>
    <xf numFmtId="164" fontId="3" fillId="0" borderId="6" xfId="0" applyNumberFormat="1" applyFont="1" applyBorder="1" applyProtection="1"/>
    <xf numFmtId="164" fontId="3" fillId="0" borderId="3" xfId="0" applyNumberFormat="1" applyFont="1" applyBorder="1" applyProtection="1"/>
    <xf numFmtId="164" fontId="3" fillId="0" borderId="1" xfId="0" applyNumberFormat="1" applyFont="1" applyBorder="1" applyProtection="1"/>
    <xf numFmtId="0" fontId="12" fillId="2" borderId="3" xfId="0" applyFont="1" applyFill="1" applyBorder="1" applyProtection="1"/>
    <xf numFmtId="0" fontId="12" fillId="2" borderId="1" xfId="0" applyFont="1" applyFill="1" applyBorder="1" applyProtection="1"/>
    <xf numFmtId="2" fontId="17" fillId="2" borderId="3" xfId="0" applyNumberFormat="1" applyFont="1" applyFill="1" applyBorder="1" applyAlignment="1" applyProtection="1">
      <alignment horizontal="center" vertical="center"/>
    </xf>
    <xf numFmtId="2" fontId="17" fillId="2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164" fontId="14" fillId="0" borderId="6" xfId="0" applyNumberFormat="1" applyFont="1" applyFill="1" applyBorder="1" applyAlignment="1" applyProtection="1">
      <alignment horizontal="center" vertical="center" wrapText="1"/>
    </xf>
    <xf numFmtId="164" fontId="14" fillId="0" borderId="3" xfId="0" applyNumberFormat="1" applyFont="1" applyFill="1" applyBorder="1" applyAlignment="1" applyProtection="1">
      <alignment horizontal="center" vertical="center" wrapText="1"/>
    </xf>
    <xf numFmtId="164" fontId="14" fillId="0" borderId="5" xfId="0" applyNumberFormat="1" applyFont="1" applyFill="1" applyBorder="1" applyAlignment="1" applyProtection="1">
      <alignment horizontal="center" vertical="center" wrapText="1"/>
    </xf>
    <xf numFmtId="164" fontId="17" fillId="2" borderId="3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2" borderId="6" xfId="0" applyNumberFormat="1" applyFont="1" applyFill="1" applyBorder="1" applyAlignment="1" applyProtection="1">
      <alignment horizontal="center" vertical="center" wrapText="1"/>
    </xf>
    <xf numFmtId="164" fontId="5" fillId="2" borderId="5" xfId="0" applyNumberFormat="1" applyFont="1" applyFill="1" applyBorder="1" applyAlignment="1" applyProtection="1">
      <alignment horizontal="center" vertical="center" wrapText="1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19" fillId="2" borderId="3" xfId="0" applyFont="1" applyFill="1" applyBorder="1" applyProtection="1"/>
    <xf numFmtId="0" fontId="19" fillId="2" borderId="1" xfId="0" applyFont="1" applyFill="1" applyBorder="1" applyProtection="1"/>
    <xf numFmtId="0" fontId="20" fillId="0" borderId="0" xfId="0" applyFont="1" applyProtection="1"/>
    <xf numFmtId="0" fontId="18" fillId="0" borderId="0" xfId="0" applyFont="1" applyFill="1" applyProtection="1"/>
    <xf numFmtId="0" fontId="18" fillId="2" borderId="0" xfId="0" applyFont="1" applyFill="1" applyProtection="1"/>
    <xf numFmtId="2" fontId="19" fillId="2" borderId="3" xfId="0" applyNumberFormat="1" applyFont="1" applyFill="1" applyBorder="1" applyProtection="1"/>
    <xf numFmtId="0" fontId="13" fillId="2" borderId="3" xfId="0" applyFont="1" applyFill="1" applyBorder="1" applyProtection="1"/>
    <xf numFmtId="0" fontId="13" fillId="2" borderId="1" xfId="0" applyFont="1" applyFill="1" applyBorder="1" applyProtection="1"/>
    <xf numFmtId="0" fontId="8" fillId="0" borderId="0" xfId="0" applyFont="1" applyProtection="1"/>
    <xf numFmtId="2" fontId="13" fillId="2" borderId="3" xfId="0" applyNumberFormat="1" applyFont="1" applyFill="1" applyBorder="1" applyProtection="1"/>
    <xf numFmtId="164" fontId="16" fillId="2" borderId="1" xfId="0" applyNumberFormat="1" applyFont="1" applyFill="1" applyBorder="1" applyAlignment="1" applyProtection="1">
      <alignment horizontal="center" vertical="center" wrapText="1"/>
    </xf>
    <xf numFmtId="2" fontId="3" fillId="2" borderId="0" xfId="0" applyNumberFormat="1" applyFont="1" applyFill="1" applyProtection="1"/>
    <xf numFmtId="2" fontId="3" fillId="0" borderId="0" xfId="0" applyNumberFormat="1" applyFont="1" applyFill="1" applyProtection="1"/>
    <xf numFmtId="0" fontId="3" fillId="0" borderId="0" xfId="0" applyFont="1" applyFill="1" applyProtection="1"/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 shrinkToFit="1"/>
    </xf>
    <xf numFmtId="0" fontId="7" fillId="2" borderId="12" xfId="0" applyFont="1" applyFill="1" applyBorder="1" applyAlignment="1" applyProtection="1">
      <alignment horizontal="left" vertical="center" wrapText="1" shrinkToFit="1"/>
    </xf>
    <xf numFmtId="0" fontId="5" fillId="2" borderId="1" xfId="0" applyFont="1" applyFill="1" applyBorder="1" applyAlignment="1" applyProtection="1">
      <alignment vertical="center" wrapText="1" shrinkToFit="1"/>
    </xf>
    <xf numFmtId="0" fontId="5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vertical="center" wrapText="1" shrinkToFit="1"/>
    </xf>
    <xf numFmtId="0" fontId="10" fillId="2" borderId="0" xfId="0" applyFont="1" applyFill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horizontal="center" vertical="top"/>
    </xf>
    <xf numFmtId="0" fontId="12" fillId="2" borderId="3" xfId="0" applyFont="1" applyFill="1" applyBorder="1" applyAlignment="1" applyProtection="1">
      <alignment horizontal="center" vertical="top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G78"/>
  <sheetViews>
    <sheetView showGridLines="0" tabSelected="1" zoomScale="70" zoomScaleNormal="70" workbookViewId="0">
      <pane xSplit="2" ySplit="8" topLeftCell="C60" activePane="bottomRight" state="frozen"/>
      <selection pane="topRight" activeCell="C1" sqref="C1"/>
      <selection pane="bottomLeft" activeCell="A7" sqref="A7"/>
      <selection pane="bottomRight" activeCell="E83" sqref="E83"/>
    </sheetView>
  </sheetViews>
  <sheetFormatPr defaultRowHeight="15.75" x14ac:dyDescent="0.25"/>
  <cols>
    <col min="1" max="1" width="37" style="66" customWidth="1"/>
    <col min="2" max="2" width="27.42578125" style="66" customWidth="1"/>
    <col min="3" max="3" width="11.7109375" style="63" bestFit="1" customWidth="1"/>
    <col min="4" max="4" width="11.7109375" style="121" bestFit="1" customWidth="1"/>
    <col min="5" max="5" width="11.7109375" style="63" customWidth="1"/>
    <col min="6" max="56" width="11.7109375" style="63" bestFit="1" customWidth="1"/>
    <col min="57" max="59" width="12.140625" style="65" customWidth="1"/>
    <col min="60" max="16384" width="9.140625" style="66"/>
  </cols>
  <sheetData>
    <row r="1" spans="1:59" ht="18.75" x14ac:dyDescent="0.25">
      <c r="A1" s="134" t="s">
        <v>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W1" s="64" t="s">
        <v>78</v>
      </c>
    </row>
    <row r="2" spans="1:59" s="70" customFormat="1" ht="18.75" customHeight="1" x14ac:dyDescent="0.25">
      <c r="A2" s="134" t="s">
        <v>76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67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9"/>
      <c r="BF2" s="69"/>
      <c r="BG2" s="69"/>
    </row>
    <row r="3" spans="1:59" s="70" customFormat="1" ht="18.75" x14ac:dyDescent="0.25">
      <c r="A3" s="142" t="s">
        <v>88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9"/>
      <c r="BF3" s="69"/>
      <c r="BG3" s="69"/>
    </row>
    <row r="4" spans="1:59" s="70" customFormat="1" x14ac:dyDescent="0.25">
      <c r="A4" s="143" t="s">
        <v>77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9"/>
      <c r="BF4" s="69"/>
      <c r="BG4" s="69"/>
    </row>
    <row r="5" spans="1:59" s="70" customFormat="1" ht="16.5" thickBot="1" x14ac:dyDescent="0.3"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69"/>
      <c r="BF5" s="69"/>
      <c r="BG5" s="69"/>
    </row>
    <row r="6" spans="1:59" s="72" customFormat="1" ht="19.5" thickBot="1" x14ac:dyDescent="0.25">
      <c r="A6" s="144" t="s">
        <v>12</v>
      </c>
      <c r="B6" s="146" t="s">
        <v>8</v>
      </c>
      <c r="C6" s="37" t="s">
        <v>30</v>
      </c>
      <c r="D6" s="38" t="s">
        <v>30</v>
      </c>
      <c r="E6" s="39" t="s">
        <v>31</v>
      </c>
      <c r="F6" s="151" t="s">
        <v>32</v>
      </c>
      <c r="G6" s="138"/>
      <c r="H6" s="138"/>
      <c r="I6" s="138"/>
      <c r="J6" s="138"/>
      <c r="K6" s="138"/>
      <c r="L6" s="138"/>
      <c r="M6" s="138"/>
      <c r="N6" s="138"/>
      <c r="O6" s="138" t="s">
        <v>32</v>
      </c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 t="s">
        <v>32</v>
      </c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135" t="s">
        <v>86</v>
      </c>
      <c r="BF6" s="136"/>
      <c r="BG6" s="136"/>
    </row>
    <row r="7" spans="1:59" s="72" customFormat="1" ht="21" customHeight="1" x14ac:dyDescent="0.2">
      <c r="A7" s="144"/>
      <c r="B7" s="146"/>
      <c r="C7" s="148" t="s">
        <v>39</v>
      </c>
      <c r="D7" s="144" t="s">
        <v>40</v>
      </c>
      <c r="E7" s="152" t="s">
        <v>41</v>
      </c>
      <c r="F7" s="150" t="s">
        <v>42</v>
      </c>
      <c r="G7" s="140"/>
      <c r="H7" s="141"/>
      <c r="I7" s="139" t="s">
        <v>43</v>
      </c>
      <c r="J7" s="140"/>
      <c r="K7" s="141"/>
      <c r="L7" s="139" t="s">
        <v>44</v>
      </c>
      <c r="M7" s="140"/>
      <c r="N7" s="141"/>
      <c r="O7" s="139" t="s">
        <v>45</v>
      </c>
      <c r="P7" s="140"/>
      <c r="Q7" s="141"/>
      <c r="R7" s="139" t="s">
        <v>46</v>
      </c>
      <c r="S7" s="140"/>
      <c r="T7" s="141"/>
      <c r="U7" s="139" t="s">
        <v>47</v>
      </c>
      <c r="V7" s="140"/>
      <c r="W7" s="141"/>
      <c r="X7" s="139" t="s">
        <v>48</v>
      </c>
      <c r="Y7" s="140"/>
      <c r="Z7" s="141"/>
      <c r="AA7" s="139" t="s">
        <v>49</v>
      </c>
      <c r="AB7" s="140"/>
      <c r="AC7" s="141"/>
      <c r="AD7" s="139" t="s">
        <v>50</v>
      </c>
      <c r="AE7" s="140"/>
      <c r="AF7" s="141"/>
      <c r="AG7" s="139" t="s">
        <v>51</v>
      </c>
      <c r="AH7" s="140"/>
      <c r="AI7" s="141"/>
      <c r="AJ7" s="139" t="s">
        <v>52</v>
      </c>
      <c r="AK7" s="140"/>
      <c r="AL7" s="141"/>
      <c r="AM7" s="139" t="s">
        <v>53</v>
      </c>
      <c r="AN7" s="140"/>
      <c r="AO7" s="141"/>
      <c r="AP7" s="139" t="s">
        <v>79</v>
      </c>
      <c r="AQ7" s="140"/>
      <c r="AR7" s="141"/>
      <c r="AS7" s="139" t="s">
        <v>80</v>
      </c>
      <c r="AT7" s="140"/>
      <c r="AU7" s="141"/>
      <c r="AV7" s="139" t="s">
        <v>81</v>
      </c>
      <c r="AW7" s="140"/>
      <c r="AX7" s="141"/>
      <c r="AY7" s="139" t="s">
        <v>82</v>
      </c>
      <c r="AZ7" s="140"/>
      <c r="BA7" s="141"/>
      <c r="BB7" s="139" t="s">
        <v>83</v>
      </c>
      <c r="BC7" s="140"/>
      <c r="BD7" s="141"/>
      <c r="BE7" s="137"/>
      <c r="BF7" s="136"/>
      <c r="BG7" s="136"/>
    </row>
    <row r="8" spans="1:59" s="72" customFormat="1" ht="37.5" x14ac:dyDescent="0.2">
      <c r="A8" s="145"/>
      <c r="B8" s="147"/>
      <c r="C8" s="149"/>
      <c r="D8" s="145"/>
      <c r="E8" s="153"/>
      <c r="F8" s="9" t="s">
        <v>54</v>
      </c>
      <c r="G8" s="61" t="s">
        <v>55</v>
      </c>
      <c r="H8" s="59" t="s">
        <v>56</v>
      </c>
      <c r="I8" s="62" t="s">
        <v>54</v>
      </c>
      <c r="J8" s="61" t="s">
        <v>55</v>
      </c>
      <c r="K8" s="59" t="s">
        <v>56</v>
      </c>
      <c r="L8" s="62" t="s">
        <v>54</v>
      </c>
      <c r="M8" s="61" t="s">
        <v>55</v>
      </c>
      <c r="N8" s="59" t="s">
        <v>56</v>
      </c>
      <c r="O8" s="62" t="s">
        <v>54</v>
      </c>
      <c r="P8" s="61" t="s">
        <v>55</v>
      </c>
      <c r="Q8" s="59" t="s">
        <v>56</v>
      </c>
      <c r="R8" s="62" t="s">
        <v>54</v>
      </c>
      <c r="S8" s="61" t="s">
        <v>55</v>
      </c>
      <c r="T8" s="59" t="s">
        <v>56</v>
      </c>
      <c r="U8" s="62" t="s">
        <v>54</v>
      </c>
      <c r="V8" s="61" t="s">
        <v>55</v>
      </c>
      <c r="W8" s="59" t="s">
        <v>56</v>
      </c>
      <c r="X8" s="62" t="s">
        <v>54</v>
      </c>
      <c r="Y8" s="61" t="s">
        <v>55</v>
      </c>
      <c r="Z8" s="59" t="s">
        <v>56</v>
      </c>
      <c r="AA8" s="62" t="s">
        <v>54</v>
      </c>
      <c r="AB8" s="61" t="s">
        <v>55</v>
      </c>
      <c r="AC8" s="59" t="s">
        <v>56</v>
      </c>
      <c r="AD8" s="62" t="s">
        <v>54</v>
      </c>
      <c r="AE8" s="61" t="s">
        <v>55</v>
      </c>
      <c r="AF8" s="59" t="s">
        <v>56</v>
      </c>
      <c r="AG8" s="62" t="s">
        <v>54</v>
      </c>
      <c r="AH8" s="61" t="s">
        <v>55</v>
      </c>
      <c r="AI8" s="59" t="s">
        <v>56</v>
      </c>
      <c r="AJ8" s="62" t="s">
        <v>54</v>
      </c>
      <c r="AK8" s="61" t="s">
        <v>55</v>
      </c>
      <c r="AL8" s="59" t="s">
        <v>56</v>
      </c>
      <c r="AM8" s="62" t="s">
        <v>54</v>
      </c>
      <c r="AN8" s="61" t="s">
        <v>55</v>
      </c>
      <c r="AO8" s="59" t="s">
        <v>56</v>
      </c>
      <c r="AP8" s="62" t="s">
        <v>54</v>
      </c>
      <c r="AQ8" s="61" t="s">
        <v>55</v>
      </c>
      <c r="AR8" s="59" t="s">
        <v>56</v>
      </c>
      <c r="AS8" s="62" t="s">
        <v>54</v>
      </c>
      <c r="AT8" s="61" t="s">
        <v>55</v>
      </c>
      <c r="AU8" s="59" t="s">
        <v>56</v>
      </c>
      <c r="AV8" s="62" t="s">
        <v>54</v>
      </c>
      <c r="AW8" s="61" t="s">
        <v>55</v>
      </c>
      <c r="AX8" s="59" t="s">
        <v>56</v>
      </c>
      <c r="AY8" s="62" t="s">
        <v>54</v>
      </c>
      <c r="AZ8" s="61" t="s">
        <v>55</v>
      </c>
      <c r="BA8" s="59" t="s">
        <v>56</v>
      </c>
      <c r="BB8" s="62" t="s">
        <v>54</v>
      </c>
      <c r="BC8" s="61" t="s">
        <v>55</v>
      </c>
      <c r="BD8" s="59" t="s">
        <v>56</v>
      </c>
      <c r="BE8" s="137"/>
      <c r="BF8" s="136"/>
      <c r="BG8" s="136"/>
    </row>
    <row r="9" spans="1:59" x14ac:dyDescent="0.25">
      <c r="A9" s="2" t="s">
        <v>0</v>
      </c>
      <c r="B9" s="24"/>
      <c r="C9" s="73"/>
      <c r="D9" s="74"/>
      <c r="E9" s="75"/>
      <c r="F9" s="76"/>
      <c r="G9" s="77"/>
      <c r="H9" s="78"/>
      <c r="I9" s="79"/>
      <c r="J9" s="77"/>
      <c r="K9" s="78"/>
      <c r="L9" s="79"/>
      <c r="M9" s="77"/>
      <c r="N9" s="78"/>
      <c r="O9" s="79"/>
      <c r="P9" s="77"/>
      <c r="Q9" s="78"/>
      <c r="R9" s="79"/>
      <c r="S9" s="77"/>
      <c r="T9" s="78"/>
      <c r="U9" s="79"/>
      <c r="V9" s="77"/>
      <c r="W9" s="78"/>
      <c r="X9" s="79"/>
      <c r="Y9" s="77"/>
      <c r="Z9" s="78"/>
      <c r="AA9" s="79"/>
      <c r="AB9" s="77"/>
      <c r="AC9" s="78"/>
      <c r="AD9" s="79"/>
      <c r="AE9" s="77"/>
      <c r="AF9" s="78"/>
      <c r="AG9" s="79"/>
      <c r="AH9" s="77"/>
      <c r="AI9" s="78"/>
      <c r="AJ9" s="79"/>
      <c r="AK9" s="77"/>
      <c r="AL9" s="78"/>
      <c r="AM9" s="79"/>
      <c r="AN9" s="77"/>
      <c r="AO9" s="78"/>
      <c r="AP9" s="79"/>
      <c r="AQ9" s="77"/>
      <c r="AR9" s="78"/>
      <c r="AS9" s="79"/>
      <c r="AT9" s="77"/>
      <c r="AU9" s="78"/>
      <c r="AV9" s="79"/>
      <c r="AW9" s="77"/>
      <c r="AX9" s="78"/>
      <c r="AY9" s="79"/>
      <c r="AZ9" s="77"/>
      <c r="BA9" s="78"/>
      <c r="BB9" s="79"/>
      <c r="BC9" s="77"/>
      <c r="BD9" s="78"/>
      <c r="BE9" s="137"/>
      <c r="BF9" s="136"/>
      <c r="BG9" s="136"/>
    </row>
    <row r="10" spans="1:59" x14ac:dyDescent="0.25">
      <c r="A10" s="133" t="s">
        <v>13</v>
      </c>
      <c r="B10" s="24" t="s">
        <v>14</v>
      </c>
      <c r="C10" s="15">
        <v>7450</v>
      </c>
      <c r="D10" s="14">
        <v>7252</v>
      </c>
      <c r="E10" s="16">
        <v>7023</v>
      </c>
      <c r="F10" s="17">
        <v>6809</v>
      </c>
      <c r="G10" s="14">
        <v>6811</v>
      </c>
      <c r="H10" s="16">
        <v>6815</v>
      </c>
      <c r="I10" s="15">
        <v>6604</v>
      </c>
      <c r="J10" s="14">
        <v>6611</v>
      </c>
      <c r="K10" s="16">
        <v>6623</v>
      </c>
      <c r="L10" s="15">
        <v>6410</v>
      </c>
      <c r="M10" s="14">
        <v>6426</v>
      </c>
      <c r="N10" s="16">
        <v>6451</v>
      </c>
      <c r="O10" s="15">
        <v>6222</v>
      </c>
      <c r="P10" s="14">
        <v>6246</v>
      </c>
      <c r="Q10" s="16">
        <v>6289</v>
      </c>
      <c r="R10" s="15">
        <v>6039</v>
      </c>
      <c r="S10" s="14">
        <v>6071</v>
      </c>
      <c r="T10" s="16">
        <v>6145</v>
      </c>
      <c r="U10" s="15">
        <v>5861</v>
      </c>
      <c r="V10" s="14">
        <v>5913</v>
      </c>
      <c r="W10" s="16">
        <v>6028</v>
      </c>
      <c r="X10" s="15">
        <v>5689</v>
      </c>
      <c r="Y10" s="14">
        <v>5769</v>
      </c>
      <c r="Z10" s="16">
        <v>5932</v>
      </c>
      <c r="AA10" s="15">
        <v>5530</v>
      </c>
      <c r="AB10" s="14">
        <v>5636</v>
      </c>
      <c r="AC10" s="16">
        <v>5858</v>
      </c>
      <c r="AD10" s="15">
        <v>5375</v>
      </c>
      <c r="AE10" s="14">
        <v>5515</v>
      </c>
      <c r="AF10" s="16">
        <v>5810</v>
      </c>
      <c r="AG10" s="15">
        <v>5233</v>
      </c>
      <c r="AH10" s="14">
        <v>5416</v>
      </c>
      <c r="AI10" s="16">
        <v>5790</v>
      </c>
      <c r="AJ10" s="15">
        <v>5097</v>
      </c>
      <c r="AK10" s="14">
        <v>5340</v>
      </c>
      <c r="AL10" s="16">
        <v>5802</v>
      </c>
      <c r="AM10" s="15">
        <v>4972</v>
      </c>
      <c r="AN10" s="14">
        <v>5287</v>
      </c>
      <c r="AO10" s="16">
        <v>5843</v>
      </c>
      <c r="AP10" s="15">
        <v>4855</v>
      </c>
      <c r="AQ10" s="14">
        <v>5271</v>
      </c>
      <c r="AR10" s="16">
        <v>5895</v>
      </c>
      <c r="AS10" s="15">
        <v>4749</v>
      </c>
      <c r="AT10" s="14">
        <v>5292</v>
      </c>
      <c r="AU10" s="16">
        <v>5990</v>
      </c>
      <c r="AV10" s="15">
        <v>4651</v>
      </c>
      <c r="AW10" s="14">
        <v>5340</v>
      </c>
      <c r="AX10" s="16">
        <v>6134</v>
      </c>
      <c r="AY10" s="15">
        <v>4563</v>
      </c>
      <c r="AZ10" s="14">
        <v>5415</v>
      </c>
      <c r="BA10" s="16">
        <v>6287</v>
      </c>
      <c r="BB10" s="15">
        <v>4495</v>
      </c>
      <c r="BC10" s="14">
        <v>5502</v>
      </c>
      <c r="BD10" s="16">
        <v>6470</v>
      </c>
      <c r="BE10" s="80">
        <f>IF((ISERROR(BB10/$C10)),0,(BB10/$C10)*100)</f>
        <v>60.335570469798661</v>
      </c>
      <c r="BF10" s="80">
        <f t="shared" ref="BF10:BG10" si="0">IF((ISERROR(BC10/$C10)),0,(BC10/$C10)*100)</f>
        <v>73.852348993288587</v>
      </c>
      <c r="BG10" s="80">
        <f t="shared" si="0"/>
        <v>86.845637583892625</v>
      </c>
    </row>
    <row r="11" spans="1:59" s="88" customFormat="1" x14ac:dyDescent="0.25">
      <c r="A11" s="133"/>
      <c r="B11" s="25" t="s">
        <v>9</v>
      </c>
      <c r="C11" s="22">
        <v>97.79</v>
      </c>
      <c r="D11" s="81">
        <f>IF((ISERROR(D10/C10)),0,(D10/C10)*100)</f>
        <v>97.34228187919463</v>
      </c>
      <c r="E11" s="82">
        <f>IF((ISERROR(E10/D10)),0,(E10/D10)*100)</f>
        <v>96.842250413678983</v>
      </c>
      <c r="F11" s="83">
        <f>IF((ISERROR(F10/E10)),0,(F10/E10)*100)</f>
        <v>96.952869144240353</v>
      </c>
      <c r="G11" s="84">
        <f>IF((ISERROR(G10/E10)),0,(G10/E10)*100)</f>
        <v>96.981347002705405</v>
      </c>
      <c r="H11" s="82">
        <f t="shared" ref="H11:N11" si="1">IF((ISERROR(H10/E10)),0,(H10/E10)*100)</f>
        <v>97.038302719635482</v>
      </c>
      <c r="I11" s="85">
        <f t="shared" si="1"/>
        <v>96.989278895579375</v>
      </c>
      <c r="J11" s="84">
        <f t="shared" si="1"/>
        <v>97.063573630891213</v>
      </c>
      <c r="K11" s="82">
        <f t="shared" si="1"/>
        <v>97.182685253118123</v>
      </c>
      <c r="L11" s="85">
        <f t="shared" si="1"/>
        <v>97.062386432465175</v>
      </c>
      <c r="M11" s="84">
        <f t="shared" si="1"/>
        <v>97.201633640901534</v>
      </c>
      <c r="N11" s="82">
        <f t="shared" si="1"/>
        <v>97.402989581760536</v>
      </c>
      <c r="O11" s="85">
        <f t="shared" ref="O11:P11" si="2">IF((ISERROR(O10/L10)),0,(O10/L10)*100)</f>
        <v>97.067082683307333</v>
      </c>
      <c r="P11" s="84">
        <f t="shared" si="2"/>
        <v>97.198879551820724</v>
      </c>
      <c r="Q11" s="82">
        <f t="shared" ref="Q11" si="3">IF((ISERROR(Q10/N10)),0,(Q10/N10)*100)</f>
        <v>97.488761432336062</v>
      </c>
      <c r="R11" s="85">
        <f t="shared" ref="R11:S11" si="4">IF((ISERROR(R10/O10)),0,(R10/O10)*100)</f>
        <v>97.058823529411768</v>
      </c>
      <c r="S11" s="84">
        <f t="shared" si="4"/>
        <v>97.198206852385525</v>
      </c>
      <c r="T11" s="82">
        <f t="shared" ref="T11" si="5">IF((ISERROR(T10/Q10)),0,(T10/Q10)*100)</f>
        <v>97.710287804102407</v>
      </c>
      <c r="U11" s="85">
        <f t="shared" ref="U11:V11" si="6">IF((ISERROR(U10/R10)),0,(U10/R10)*100)</f>
        <v>97.052492134459342</v>
      </c>
      <c r="V11" s="84">
        <f t="shared" si="6"/>
        <v>97.397463350354144</v>
      </c>
      <c r="W11" s="82">
        <f t="shared" ref="W11" si="7">IF((ISERROR(W10/T10)),0,(W10/T10)*100)</f>
        <v>98.096013018714402</v>
      </c>
      <c r="X11" s="85">
        <f t="shared" ref="X11:Y11" si="8">IF((ISERROR(X10/U10)),0,(X10/U10)*100)</f>
        <v>97.065347210373659</v>
      </c>
      <c r="Y11" s="84">
        <f t="shared" si="8"/>
        <v>97.564687975646876</v>
      </c>
      <c r="Z11" s="82">
        <f t="shared" ref="Z11" si="9">IF((ISERROR(Z10/W10)),0,(Z10/W10)*100)</f>
        <v>98.407431984074321</v>
      </c>
      <c r="AA11" s="85">
        <f t="shared" ref="AA11:AB11" si="10">IF((ISERROR(AA10/X10)),0,(AA10/X10)*100)</f>
        <v>97.205132712251725</v>
      </c>
      <c r="AB11" s="84">
        <f t="shared" si="10"/>
        <v>97.694574449644662</v>
      </c>
      <c r="AC11" s="82">
        <f t="shared" ref="AC11" si="11">IF((ISERROR(AC10/Z10)),0,(AC10/Z10)*100)</f>
        <v>98.752528658125428</v>
      </c>
      <c r="AD11" s="85">
        <f t="shared" ref="AD11:AE11" si="12">IF((ISERROR(AD10/AA10)),0,(AD10/AA10)*100)</f>
        <v>97.197106690777574</v>
      </c>
      <c r="AE11" s="84">
        <f t="shared" si="12"/>
        <v>97.85308729595458</v>
      </c>
      <c r="AF11" s="82">
        <f t="shared" ref="AF11" si="13">IF((ISERROR(AF10/AC10)),0,(AF10/AC10)*100)</f>
        <v>99.180607715944006</v>
      </c>
      <c r="AG11" s="85">
        <f t="shared" ref="AG11:AH11" si="14">IF((ISERROR(AG10/AD10)),0,(AG10/AD10)*100)</f>
        <v>97.358139534883719</v>
      </c>
      <c r="AH11" s="84">
        <f t="shared" si="14"/>
        <v>98.204895738893924</v>
      </c>
      <c r="AI11" s="82">
        <f t="shared" ref="AI11" si="15">IF((ISERROR(AI10/AF10)),0,(AI10/AF10)*100)</f>
        <v>99.65576592082617</v>
      </c>
      <c r="AJ11" s="85">
        <f t="shared" ref="AJ11:AK11" si="16">IF((ISERROR(AJ10/AG10)),0,(AJ10/AG10)*100)</f>
        <v>97.401108350850379</v>
      </c>
      <c r="AK11" s="84">
        <f t="shared" si="16"/>
        <v>98.596750369276222</v>
      </c>
      <c r="AL11" s="82">
        <f t="shared" ref="AL11" si="17">IF((ISERROR(AL10/AI10)),0,(AL10/AI10)*100)</f>
        <v>100.20725388601038</v>
      </c>
      <c r="AM11" s="85">
        <f t="shared" ref="AM11:AN11" si="18">IF((ISERROR(AM10/AJ10)),0,(AM10/AJ10)*100)</f>
        <v>97.547577006082008</v>
      </c>
      <c r="AN11" s="84">
        <f t="shared" si="18"/>
        <v>99.007490636704119</v>
      </c>
      <c r="AO11" s="82">
        <f t="shared" ref="AO11" si="19">IF((ISERROR(AO10/AL10)),0,(AO10/AL10)*100)</f>
        <v>100.70665287831781</v>
      </c>
      <c r="AP11" s="85">
        <f t="shared" ref="AP11" si="20">IF((ISERROR(AP10/AM10)),0,(AP10/AM10)*100)</f>
        <v>97.646822204344332</v>
      </c>
      <c r="AQ11" s="84">
        <f t="shared" ref="AQ11" si="21">IF((ISERROR(AQ10/AN10)),0,(AQ10/AN10)*100)</f>
        <v>99.697370909778698</v>
      </c>
      <c r="AR11" s="82">
        <f t="shared" ref="AR11" si="22">IF((ISERROR(AR10/AO10)),0,(AR10/AO10)*100)</f>
        <v>100.88995379086086</v>
      </c>
      <c r="AS11" s="85">
        <f t="shared" ref="AS11" si="23">IF((ISERROR(AS10/AP10)),0,(AS10/AP10)*100)</f>
        <v>97.816683831101955</v>
      </c>
      <c r="AT11" s="84">
        <f t="shared" ref="AT11" si="24">IF((ISERROR(AT10/AQ10)),0,(AT10/AQ10)*100)</f>
        <v>100.39840637450199</v>
      </c>
      <c r="AU11" s="82">
        <f t="shared" ref="AU11" si="25">IF((ISERROR(AU10/AR10)),0,(AU10/AR10)*100)</f>
        <v>101.61153519932147</v>
      </c>
      <c r="AV11" s="85">
        <f t="shared" ref="AV11" si="26">IF((ISERROR(AV10/AS10)),0,(AV10/AS10)*100)</f>
        <v>97.936407664771536</v>
      </c>
      <c r="AW11" s="84">
        <f t="shared" ref="AW11" si="27">IF((ISERROR(AW10/AT10)),0,(AW10/AT10)*100)</f>
        <v>100.90702947845804</v>
      </c>
      <c r="AX11" s="82">
        <f t="shared" ref="AX11" si="28">IF((ISERROR(AX10/AU10)),0,(AX10/AU10)*100)</f>
        <v>102.40400667779632</v>
      </c>
      <c r="AY11" s="85">
        <f t="shared" ref="AY11" si="29">IF((ISERROR(AY10/AV10)),0,(AY10/AV10)*100)</f>
        <v>98.10793377768222</v>
      </c>
      <c r="AZ11" s="84">
        <f t="shared" ref="AZ11" si="30">IF((ISERROR(AZ10/AW10)),0,(AZ10/AW10)*100)</f>
        <v>101.40449438202248</v>
      </c>
      <c r="BA11" s="82">
        <f t="shared" ref="BA11" si="31">IF((ISERROR(BA10/AX10)),0,(BA10/AX10)*100)</f>
        <v>102.49429409846755</v>
      </c>
      <c r="BB11" s="85">
        <f t="shared" ref="BB11" si="32">IF((ISERROR(BB10/AY10)),0,(BB10/AY10)*100)</f>
        <v>98.509752355906201</v>
      </c>
      <c r="BC11" s="84">
        <f t="shared" ref="BC11" si="33">IF((ISERROR(BC10/AZ10)),0,(BC10/AZ10)*100)</f>
        <v>101.60664819944598</v>
      </c>
      <c r="BD11" s="82">
        <f t="shared" ref="BD11" si="34">IF((ISERROR(BD10/BA10)),0,(BD10/BA10)*100)</f>
        <v>102.91076825194847</v>
      </c>
      <c r="BE11" s="86"/>
      <c r="BF11" s="87"/>
      <c r="BG11" s="87"/>
    </row>
    <row r="12" spans="1:59" x14ac:dyDescent="0.25">
      <c r="A12" s="2" t="s">
        <v>15</v>
      </c>
      <c r="B12" s="26"/>
      <c r="C12" s="89"/>
      <c r="D12" s="90"/>
      <c r="E12" s="91"/>
      <c r="F12" s="92"/>
      <c r="G12" s="93"/>
      <c r="H12" s="91"/>
      <c r="I12" s="89"/>
      <c r="J12" s="93"/>
      <c r="K12" s="91"/>
      <c r="L12" s="89"/>
      <c r="M12" s="93"/>
      <c r="N12" s="91"/>
      <c r="O12" s="89"/>
      <c r="P12" s="93"/>
      <c r="Q12" s="91"/>
      <c r="R12" s="89"/>
      <c r="S12" s="93"/>
      <c r="T12" s="91"/>
      <c r="U12" s="89"/>
      <c r="V12" s="93"/>
      <c r="W12" s="91"/>
      <c r="X12" s="89"/>
      <c r="Y12" s="93"/>
      <c r="Z12" s="91"/>
      <c r="AA12" s="89"/>
      <c r="AB12" s="93"/>
      <c r="AC12" s="91"/>
      <c r="AD12" s="89"/>
      <c r="AE12" s="93"/>
      <c r="AF12" s="91"/>
      <c r="AG12" s="89"/>
      <c r="AH12" s="93"/>
      <c r="AI12" s="91"/>
      <c r="AJ12" s="89"/>
      <c r="AK12" s="93"/>
      <c r="AL12" s="91"/>
      <c r="AM12" s="89"/>
      <c r="AN12" s="93"/>
      <c r="AO12" s="91"/>
      <c r="AP12" s="89"/>
      <c r="AQ12" s="93"/>
      <c r="AR12" s="91"/>
      <c r="AS12" s="89"/>
      <c r="AT12" s="93"/>
      <c r="AU12" s="91"/>
      <c r="AV12" s="89"/>
      <c r="AW12" s="93"/>
      <c r="AX12" s="91"/>
      <c r="AY12" s="89"/>
      <c r="AZ12" s="93"/>
      <c r="BA12" s="91"/>
      <c r="BB12" s="89"/>
      <c r="BC12" s="93"/>
      <c r="BD12" s="91"/>
      <c r="BE12" s="94"/>
      <c r="BF12" s="95"/>
      <c r="BG12" s="95"/>
    </row>
    <row r="13" spans="1:59" ht="94.5" x14ac:dyDescent="0.25">
      <c r="A13" s="41" t="s">
        <v>57</v>
      </c>
      <c r="B13" s="26" t="s">
        <v>59</v>
      </c>
      <c r="C13" s="4">
        <f t="shared" ref="C13:AO13" si="35">C18+C22+C26+C30</f>
        <v>304550.40000000002</v>
      </c>
      <c r="D13" s="44">
        <f t="shared" si="35"/>
        <v>320697</v>
      </c>
      <c r="E13" s="5">
        <f t="shared" si="35"/>
        <v>323646.5</v>
      </c>
      <c r="F13" s="8">
        <f t="shared" si="35"/>
        <v>327100</v>
      </c>
      <c r="G13" s="3">
        <f t="shared" si="35"/>
        <v>330180</v>
      </c>
      <c r="H13" s="5">
        <f t="shared" si="35"/>
        <v>330910</v>
      </c>
      <c r="I13" s="4">
        <f t="shared" si="35"/>
        <v>331033</v>
      </c>
      <c r="J13" s="3">
        <f t="shared" si="35"/>
        <v>335460</v>
      </c>
      <c r="K13" s="5">
        <f t="shared" si="35"/>
        <v>337225</v>
      </c>
      <c r="L13" s="4">
        <f t="shared" si="35"/>
        <v>335400</v>
      </c>
      <c r="M13" s="3">
        <f t="shared" si="35"/>
        <v>341500</v>
      </c>
      <c r="N13" s="5">
        <f t="shared" si="35"/>
        <v>344015</v>
      </c>
      <c r="O13" s="4">
        <f t="shared" si="35"/>
        <v>337268.30000000005</v>
      </c>
      <c r="P13" s="3">
        <f t="shared" si="35"/>
        <v>346097.20000000007</v>
      </c>
      <c r="Q13" s="5">
        <f t="shared" si="35"/>
        <v>349329.99999999994</v>
      </c>
      <c r="R13" s="4">
        <f t="shared" si="35"/>
        <v>341309.89999999997</v>
      </c>
      <c r="S13" s="3">
        <f t="shared" si="35"/>
        <v>351347.5</v>
      </c>
      <c r="T13" s="5">
        <f t="shared" si="35"/>
        <v>355528.10000000003</v>
      </c>
      <c r="U13" s="4">
        <f t="shared" si="35"/>
        <v>346100.5</v>
      </c>
      <c r="V13" s="3">
        <f t="shared" si="35"/>
        <v>357447.30000000005</v>
      </c>
      <c r="W13" s="5">
        <f t="shared" si="35"/>
        <v>363169.4</v>
      </c>
      <c r="X13" s="4">
        <f t="shared" si="35"/>
        <v>351310.19999999995</v>
      </c>
      <c r="Y13" s="3">
        <f t="shared" si="35"/>
        <v>364234.50000000006</v>
      </c>
      <c r="Z13" s="5">
        <f t="shared" si="35"/>
        <v>371353.99999999994</v>
      </c>
      <c r="AA13" s="4">
        <f t="shared" si="35"/>
        <v>357060.60000000003</v>
      </c>
      <c r="AB13" s="3">
        <f t="shared" si="35"/>
        <v>371870.1</v>
      </c>
      <c r="AC13" s="5">
        <f t="shared" si="35"/>
        <v>380102.5</v>
      </c>
      <c r="AD13" s="4">
        <f t="shared" si="35"/>
        <v>363531</v>
      </c>
      <c r="AE13" s="3">
        <f t="shared" si="35"/>
        <v>380114.9</v>
      </c>
      <c r="AF13" s="5">
        <f t="shared" si="35"/>
        <v>390077.89999999997</v>
      </c>
      <c r="AG13" s="4">
        <f t="shared" si="35"/>
        <v>370619.6</v>
      </c>
      <c r="AH13" s="3">
        <f t="shared" si="35"/>
        <v>388928.00000000006</v>
      </c>
      <c r="AI13" s="5">
        <f t="shared" si="35"/>
        <v>400572.00000000006</v>
      </c>
      <c r="AJ13" s="4">
        <f t="shared" si="35"/>
        <v>378219.49999999994</v>
      </c>
      <c r="AK13" s="3">
        <f t="shared" si="35"/>
        <v>398570.80000000005</v>
      </c>
      <c r="AL13" s="5">
        <f t="shared" si="35"/>
        <v>411981.5</v>
      </c>
      <c r="AM13" s="4">
        <f t="shared" si="35"/>
        <v>386439.69999999995</v>
      </c>
      <c r="AN13" s="3">
        <f t="shared" si="35"/>
        <v>408944.60000000003</v>
      </c>
      <c r="AO13" s="5">
        <f t="shared" si="35"/>
        <v>424384.5</v>
      </c>
      <c r="AP13" s="4">
        <f t="shared" ref="AP13:AR13" si="36">AP18+AP22+AP26+AP30</f>
        <v>395235.9</v>
      </c>
      <c r="AQ13" s="3">
        <f t="shared" si="36"/>
        <v>420160</v>
      </c>
      <c r="AR13" s="5">
        <f t="shared" si="36"/>
        <v>437594.1</v>
      </c>
      <c r="AS13" s="4">
        <f t="shared" ref="AS13:AU13" si="37">AS18+AS22+AS26+AS30</f>
        <v>404627.20000000001</v>
      </c>
      <c r="AT13" s="3">
        <f t="shared" si="37"/>
        <v>432102.5</v>
      </c>
      <c r="AU13" s="5">
        <f t="shared" si="37"/>
        <v>451649</v>
      </c>
      <c r="AV13" s="4">
        <f t="shared" ref="AV13:AX13" si="38">AV18+AV22+AV26+AV30</f>
        <v>414886</v>
      </c>
      <c r="AW13" s="3">
        <f t="shared" si="38"/>
        <v>444815</v>
      </c>
      <c r="AX13" s="5">
        <f t="shared" si="38"/>
        <v>466575.89999999997</v>
      </c>
      <c r="AY13" s="4">
        <f t="shared" ref="AY13:BA13" si="39">AY18+AY22+AY26+AY30</f>
        <v>425439.3</v>
      </c>
      <c r="AZ13" s="3">
        <f t="shared" si="39"/>
        <v>458192.29999999993</v>
      </c>
      <c r="BA13" s="5">
        <f t="shared" si="39"/>
        <v>482300.29999999993</v>
      </c>
      <c r="BB13" s="4">
        <f t="shared" ref="BB13:BD13" si="40">BB18+BB22+BB26+BB30</f>
        <v>436698.3</v>
      </c>
      <c r="BC13" s="3">
        <f t="shared" si="40"/>
        <v>472441.59999999998</v>
      </c>
      <c r="BD13" s="5">
        <f t="shared" si="40"/>
        <v>499322.8</v>
      </c>
      <c r="BE13" s="80">
        <f>IF((ISERROR(BB13/$C13)),0,(BB13/$C13)*100)</f>
        <v>143.39114314083974</v>
      </c>
      <c r="BF13" s="80">
        <f t="shared" ref="BF13" si="41">IF((ISERROR(BC13/$C13)),0,(BC13/$C13)*100)</f>
        <v>155.12755852561673</v>
      </c>
      <c r="BG13" s="80">
        <f t="shared" ref="BG13" si="42">IF((ISERROR(BD13/$C13)),0,(BD13/$C13)*100)</f>
        <v>163.95407788004874</v>
      </c>
    </row>
    <row r="14" spans="1:59" s="98" customFormat="1" ht="31.5" x14ac:dyDescent="0.25">
      <c r="A14" s="42" t="s">
        <v>60</v>
      </c>
      <c r="B14" s="27" t="s">
        <v>34</v>
      </c>
      <c r="C14" s="22">
        <v>133.1</v>
      </c>
      <c r="D14" s="81">
        <f>IF(ISERROR((D13/C13*100)),0,(D13/C13*100))</f>
        <v>105.30178256209808</v>
      </c>
      <c r="E14" s="82">
        <f>IF(ISERROR((E13/D13*100)),0,(E13/D13*100))</f>
        <v>100.91971549468812</v>
      </c>
      <c r="F14" s="56">
        <f>IF(ISERROR((F13/E13*100)),0,(F13/E13*100))</f>
        <v>101.06705927609289</v>
      </c>
      <c r="G14" s="57">
        <f>IF(ISERROR((G13/E13*100)),0,(G13/E13*100))</f>
        <v>102.01871486328449</v>
      </c>
      <c r="H14" s="55">
        <f>IF(ISERROR((H13/E13*100)),0,(H13/E13*100))</f>
        <v>102.24426959661234</v>
      </c>
      <c r="I14" s="53">
        <f t="shared" ref="I14:N14" si="43">IF(ISERROR((I13/F13*100)),0,(I13/F13*100))</f>
        <v>101.20238459186793</v>
      </c>
      <c r="J14" s="57">
        <f t="shared" si="43"/>
        <v>101.59912774850082</v>
      </c>
      <c r="K14" s="55">
        <f t="shared" si="43"/>
        <v>101.90837387809376</v>
      </c>
      <c r="L14" s="53">
        <f t="shared" si="43"/>
        <v>101.31920382560047</v>
      </c>
      <c r="M14" s="57">
        <f t="shared" si="43"/>
        <v>101.80051272879031</v>
      </c>
      <c r="N14" s="55">
        <f t="shared" si="43"/>
        <v>102.01349247535028</v>
      </c>
      <c r="O14" s="53">
        <f t="shared" ref="O14" si="44">IF(ISERROR((O13/L13*100)),0,(O13/L13*100))</f>
        <v>100.55703637447826</v>
      </c>
      <c r="P14" s="57">
        <f t="shared" ref="P14" si="45">IF(ISERROR((P13/M13*100)),0,(P13/M13*100))</f>
        <v>101.34617862371891</v>
      </c>
      <c r="Q14" s="55">
        <f t="shared" ref="Q14" si="46">IF(ISERROR((Q13/N13*100)),0,(Q13/N13*100))</f>
        <v>101.54499077075126</v>
      </c>
      <c r="R14" s="53">
        <f t="shared" ref="R14" si="47">IF(ISERROR((R13/O13*100)),0,(R13/O13*100))</f>
        <v>101.19833378944891</v>
      </c>
      <c r="S14" s="57">
        <f t="shared" ref="S14" si="48">IF(ISERROR((S13/P13*100)),0,(S13/P13*100))</f>
        <v>101.51700158221446</v>
      </c>
      <c r="T14" s="55">
        <f t="shared" ref="T14" si="49">IF(ISERROR((T13/Q13*100)),0,(T13/Q13*100))</f>
        <v>101.77428219734924</v>
      </c>
      <c r="U14" s="53">
        <f t="shared" ref="U14" si="50">IF(ISERROR((U13/R13*100)),0,(U13/R13*100))</f>
        <v>101.40359245366162</v>
      </c>
      <c r="V14" s="57">
        <f t="shared" ref="V14" si="51">IF(ISERROR((V13/S13*100)),0,(V13/S13*100))</f>
        <v>101.73611595357875</v>
      </c>
      <c r="W14" s="55">
        <f t="shared" ref="W14" si="52">IF(ISERROR((W13/T13*100)),0,(W13/T13*100))</f>
        <v>102.14928158983776</v>
      </c>
      <c r="X14" s="53">
        <f t="shared" ref="X14" si="53">IF(ISERROR((X13/U13*100)),0,(X13/U13*100))</f>
        <v>101.505256421184</v>
      </c>
      <c r="Y14" s="57">
        <f t="shared" ref="Y14" si="54">IF(ISERROR((Y13/V13*100)),0,(Y13/V13*100))</f>
        <v>101.8987973891536</v>
      </c>
      <c r="Z14" s="55">
        <f t="shared" ref="Z14" si="55">IF(ISERROR((Z13/W13*100)),0,(Z13/W13*100))</f>
        <v>102.25365903625139</v>
      </c>
      <c r="AA14" s="53">
        <f t="shared" ref="AA14" si="56">IF(ISERROR((AA13/X13*100)),0,(AA13/X13*100))</f>
        <v>101.63684401990038</v>
      </c>
      <c r="AB14" s="57">
        <f t="shared" ref="AB14" si="57">IF(ISERROR((AB13/Y13*100)),0,(AB13/Y13*100))</f>
        <v>102.09634177981491</v>
      </c>
      <c r="AC14" s="55">
        <f t="shared" ref="AC14" si="58">IF(ISERROR((AC13/Z13*100)),0,(AC13/Z13*100))</f>
        <v>102.35583836447167</v>
      </c>
      <c r="AD14" s="53">
        <f t="shared" ref="AD14" si="59">IF(ISERROR((AD13/AA13*100)),0,(AD13/AA13*100))</f>
        <v>101.81212936963639</v>
      </c>
      <c r="AE14" s="57">
        <f t="shared" ref="AE14" si="60">IF(ISERROR((AE13/AB13*100)),0,(AE13/AB13*100))</f>
        <v>102.21711828942419</v>
      </c>
      <c r="AF14" s="55">
        <f t="shared" ref="AF14" si="61">IF(ISERROR((AF13/AC13*100)),0,(AF13/AC13*100))</f>
        <v>102.62439736649982</v>
      </c>
      <c r="AG14" s="53">
        <f t="shared" ref="AG14" si="62">IF(ISERROR((AG13/AD13*100)),0,(AG13/AD13*100))</f>
        <v>101.94992999221523</v>
      </c>
      <c r="AH14" s="57">
        <f t="shared" ref="AH14" si="63">IF(ISERROR((AH13/AE13*100)),0,(AH13/AE13*100))</f>
        <v>102.31853579009926</v>
      </c>
      <c r="AI14" s="55">
        <f t="shared" ref="AI14" si="64">IF(ISERROR((AI13/AF13*100)),0,(AI13/AF13*100))</f>
        <v>102.6902575101025</v>
      </c>
      <c r="AJ14" s="53">
        <f t="shared" ref="AJ14" si="65">IF(ISERROR((AJ13/AG13*100)),0,(AJ13/AG13*100))</f>
        <v>102.05059311488111</v>
      </c>
      <c r="AK14" s="57">
        <f t="shared" ref="AK14" si="66">IF(ISERROR((AK13/AH13*100)),0,(AK13/AH13*100))</f>
        <v>102.47932779331907</v>
      </c>
      <c r="AL14" s="55">
        <f t="shared" ref="AL14" si="67">IF(ISERROR((AL13/AI13*100)),0,(AL13/AI13*100))</f>
        <v>102.84830192824259</v>
      </c>
      <c r="AM14" s="53">
        <f t="shared" ref="AM14" si="68">IF(ISERROR((AM13/AJ13*100)),0,(AM13/AJ13*100))</f>
        <v>102.1733940211967</v>
      </c>
      <c r="AN14" s="57">
        <f t="shared" ref="AN14" si="69">IF(ISERROR((AN13/AK13*100)),0,(AN13/AK13*100))</f>
        <v>102.60274962440801</v>
      </c>
      <c r="AO14" s="55">
        <f t="shared" ref="AO14" si="70">IF(ISERROR((AO13/AL13*100)),0,(AO13/AL13*100))</f>
        <v>103.01057207665878</v>
      </c>
      <c r="AP14" s="53">
        <f t="shared" ref="AP14" si="71">IF(ISERROR((AP13/AM13*100)),0,(AP13/AM13*100))</f>
        <v>102.27621540954515</v>
      </c>
      <c r="AQ14" s="57">
        <f t="shared" ref="AQ14" si="72">IF(ISERROR((AQ13/AN13*100)),0,(AQ13/AN13*100))</f>
        <v>102.7425230703621</v>
      </c>
      <c r="AR14" s="55">
        <f t="shared" ref="AR14" si="73">IF(ISERROR((AR13/AO13*100)),0,(AR13/AO13*100))</f>
        <v>103.11264902464627</v>
      </c>
      <c r="AS14" s="53">
        <f t="shared" ref="AS14" si="74">IF(ISERROR((AS13/AP13*100)),0,(AS13/AP13*100))</f>
        <v>102.3761252457077</v>
      </c>
      <c r="AT14" s="57">
        <f t="shared" ref="AT14" si="75">IF(ISERROR((AT13/AQ13*100)),0,(AT13/AQ13*100))</f>
        <v>102.84236957349582</v>
      </c>
      <c r="AU14" s="55">
        <f t="shared" ref="AU14" si="76">IF(ISERROR((AU13/AR13*100)),0,(AU13/AR13*100))</f>
        <v>103.21185774671093</v>
      </c>
      <c r="AV14" s="53">
        <f t="shared" ref="AV14" si="77">IF(ISERROR((AV13/AS13*100)),0,(AV13/AS13*100))</f>
        <v>102.53537083023583</v>
      </c>
      <c r="AW14" s="57">
        <f t="shared" ref="AW14" si="78">IF(ISERROR((AW13/AT13*100)),0,(AW13/AT13*100))</f>
        <v>102.9420102869111</v>
      </c>
      <c r="AX14" s="55">
        <f t="shared" ref="AX14" si="79">IF(ISERROR((AX13/AU13*100)),0,(AX13/AU13*100))</f>
        <v>103.30497798068853</v>
      </c>
      <c r="AY14" s="53">
        <f t="shared" ref="AY14" si="80">IF(ISERROR((AY13/AV13*100)),0,(AY13/AV13*100))</f>
        <v>102.54366259647227</v>
      </c>
      <c r="AZ14" s="57">
        <f t="shared" ref="AZ14" si="81">IF(ISERROR((AZ13/AW13*100)),0,(AZ13/AW13*100))</f>
        <v>103.00738509267897</v>
      </c>
      <c r="BA14" s="55">
        <f t="shared" ref="BA14" si="82">IF(ISERROR((BA13/AX13*100)),0,(BA13/AX13*100))</f>
        <v>103.37016978373721</v>
      </c>
      <c r="BB14" s="53">
        <f t="shared" ref="BB14" si="83">IF(ISERROR((BB13/AY13*100)),0,(BB13/AY13*100))</f>
        <v>102.64644098464811</v>
      </c>
      <c r="BC14" s="57">
        <f t="shared" ref="BC14" si="84">IF(ISERROR((BC13/AZ13*100)),0,(BC13/AZ13*100))</f>
        <v>103.10989512481987</v>
      </c>
      <c r="BD14" s="55">
        <f t="shared" ref="BD14" si="85">IF(ISERROR((BD13/BA13*100)),0,(BD13/BA13*100))</f>
        <v>103.52944006047686</v>
      </c>
      <c r="BE14" s="96"/>
      <c r="BF14" s="97"/>
      <c r="BG14" s="97"/>
    </row>
    <row r="15" spans="1:59" s="98" customFormat="1" x14ac:dyDescent="0.25">
      <c r="A15" s="42" t="s">
        <v>38</v>
      </c>
      <c r="B15" s="27" t="s">
        <v>9</v>
      </c>
      <c r="C15" s="22">
        <v>105.2</v>
      </c>
      <c r="D15" s="81">
        <f>IF(ISERROR((C18*D20+C22*D24+C26*D28+C30*D32)/C13),0,((C18*D20+C22*D24+C26*D28+C30*D32)/C13))</f>
        <v>97.130496692829823</v>
      </c>
      <c r="E15" s="99">
        <f>IF(ISERROR((D18*E20+D22*E24+D26*E28+D30*E32)/D13),0,((D18*E20+D22*E24+D26*E28+D30*E32)/D13))</f>
        <v>99.183824607027816</v>
      </c>
      <c r="F15" s="100">
        <f>IF(ISERROR((E18*F20+E22*F24+E26*F28+E30*F32)/E13),0,((E18*F20+E22*F24+E26*F28+E30*F32)/E13))</f>
        <v>106.5579499546573</v>
      </c>
      <c r="G15" s="81">
        <f>IF(ISERROR((E18*G20+E22*G24+E26*G28+E30*G32)/E13),0,((E18*G20+E22*G24+E26*G28+E30*G32)/E13))</f>
        <v>105.81519821780861</v>
      </c>
      <c r="H15" s="99">
        <f t="shared" ref="H15:N15" si="86">IF(ISERROR((E18*H20+E22*H24+E26*H28+E30*H32)/E13),0,((E18*H20+E22*H24+E26*H28+E30*H32)/E13))</f>
        <v>105.87355664281863</v>
      </c>
      <c r="I15" s="101">
        <f t="shared" si="86"/>
        <v>101.26844390094772</v>
      </c>
      <c r="J15" s="81">
        <f t="shared" si="86"/>
        <v>101.38420861348355</v>
      </c>
      <c r="K15" s="99">
        <f t="shared" si="86"/>
        <v>101.55914599135717</v>
      </c>
      <c r="L15" s="101">
        <f t="shared" si="86"/>
        <v>101.33123857742279</v>
      </c>
      <c r="M15" s="81">
        <f>IF(ISERROR((J18*M20+J22*M24+J26*M28+J30*M32)/J13),0,((J18*M20+J22*M24+J26*M28+J30*M32)/J13))</f>
        <v>101.42668574494724</v>
      </c>
      <c r="N15" s="99">
        <f t="shared" si="86"/>
        <v>101.48525613462822</v>
      </c>
      <c r="O15" s="101">
        <f t="shared" ref="O15:AO15" si="87">IF(ISERROR((L18*O20+L22*O24+L26*O28+L30*O32)/L13),0,((L18*O20+L22*O24+L26*O28+L30*O32)/L13))</f>
        <v>101.08679785330948</v>
      </c>
      <c r="P15" s="81">
        <f t="shared" si="87"/>
        <v>101.16071449487555</v>
      </c>
      <c r="Q15" s="99">
        <f t="shared" si="87"/>
        <v>101.19766434603142</v>
      </c>
      <c r="R15" s="101">
        <f t="shared" si="87"/>
        <v>101.28285433288569</v>
      </c>
      <c r="S15" s="81">
        <f t="shared" si="87"/>
        <v>101.35664732335309</v>
      </c>
      <c r="T15" s="99">
        <f t="shared" si="87"/>
        <v>101.51024807488623</v>
      </c>
      <c r="U15" s="101">
        <f t="shared" si="87"/>
        <v>101.3624416109817</v>
      </c>
      <c r="V15" s="81">
        <f t="shared" si="87"/>
        <v>101.45702829819481</v>
      </c>
      <c r="W15" s="99">
        <f t="shared" si="87"/>
        <v>101.55208150916904</v>
      </c>
      <c r="X15" s="101">
        <f t="shared" si="87"/>
        <v>101.40437916154411</v>
      </c>
      <c r="Y15" s="81">
        <f t="shared" si="87"/>
        <v>101.49919630110507</v>
      </c>
      <c r="Z15" s="99">
        <f t="shared" si="87"/>
        <v>101.65165710547197</v>
      </c>
      <c r="AA15" s="101">
        <f t="shared" si="87"/>
        <v>101.65643912417005</v>
      </c>
      <c r="AB15" s="81">
        <f t="shared" si="87"/>
        <v>101.88385529102814</v>
      </c>
      <c r="AC15" s="99">
        <f t="shared" si="87"/>
        <v>102.03595448009177</v>
      </c>
      <c r="AD15" s="101">
        <f t="shared" si="87"/>
        <v>101.77214509245768</v>
      </c>
      <c r="AE15" s="81">
        <f t="shared" si="87"/>
        <v>101.96249012760103</v>
      </c>
      <c r="AF15" s="99">
        <f t="shared" si="87"/>
        <v>102.15067469958763</v>
      </c>
      <c r="AG15" s="101">
        <f t="shared" si="87"/>
        <v>102.13770261683321</v>
      </c>
      <c r="AH15" s="81">
        <f t="shared" si="87"/>
        <v>102.30765394884546</v>
      </c>
      <c r="AI15" s="99">
        <f t="shared" si="87"/>
        <v>102.61118886765952</v>
      </c>
      <c r="AJ15" s="101">
        <f t="shared" si="87"/>
        <v>102.1981831505943</v>
      </c>
      <c r="AK15" s="81">
        <f t="shared" si="87"/>
        <v>102.42554575654103</v>
      </c>
      <c r="AL15" s="99">
        <f t="shared" si="87"/>
        <v>102.6136896737665</v>
      </c>
      <c r="AM15" s="101">
        <f t="shared" si="87"/>
        <v>102.20121828726442</v>
      </c>
      <c r="AN15" s="81">
        <f t="shared" si="87"/>
        <v>102.42850805929584</v>
      </c>
      <c r="AO15" s="99">
        <f t="shared" si="87"/>
        <v>102.61612167051192</v>
      </c>
      <c r="AP15" s="101">
        <f t="shared" ref="AP15" si="88">IF(ISERROR((AM18*AP20+AM22*AP24+AM26*AP28+AM30*AP32)/AM13),0,((AM18*AP20+AM22*AP24+AM26*AP28+AM30*AP32)/AM13))</f>
        <v>102.20384411850026</v>
      </c>
      <c r="AQ15" s="81">
        <f t="shared" ref="AQ15" si="89">IF(ISERROR((AN18*AQ20+AN22*AQ24+AN26*AQ28+AN30*AQ32)/AN13),0,((AN18*AQ20+AN22*AQ24+AN26*AQ28+AN30*AQ32)/AN13))</f>
        <v>102.43114074620377</v>
      </c>
      <c r="AR15" s="99">
        <f t="shared" ref="AR15" si="90">IF(ISERROR((AO18*AR20+AO22*AR24+AO26*AR28+AO30*AR32)/AO13),0,((AO18*AR20+AO22*AR24+AO26*AR28+AO30*AR32)/AO13))</f>
        <v>102.61825502580797</v>
      </c>
      <c r="AS15" s="101">
        <f t="shared" ref="AS15" si="91">IF(ISERROR((AP18*AS20+AP22*AS24+AP26*AS28+AP30*AS32)/AP13),0,((AP18*AS20+AP22*AS24+AP26*AS28+AP30*AS32)/AP13))</f>
        <v>102.20652180128373</v>
      </c>
      <c r="AT15" s="81">
        <f t="shared" ref="AT15" si="92">IF(ISERROR((AQ18*AT20+AQ22*AT24+AQ26*AT28+AQ30*AT32)/AQ13),0,((AQ18*AT20+AQ22*AT24+AQ26*AT28+AQ30*AT32)/AQ13))</f>
        <v>102.43377299124143</v>
      </c>
      <c r="AU15" s="99">
        <f t="shared" ref="AU15" si="93">IF(ISERROR((AR18*AU20+AR22*AU24+AR26*AU28+AR30*AU32)/AR13),0,((AR18*AU20+AR22*AU24+AR26*AU28+AR30*AU32)/AR13))</f>
        <v>102.6204239728095</v>
      </c>
      <c r="AV15" s="101">
        <f t="shared" ref="AV15" si="94">IF(ISERROR((AS18*AV20+AS22*AV24+AS26*AV28+AS30*AV32)/AS13),0,((AS18*AV20+AS22*AV24+AS26*AV28+AS30*AV32)/AS13))</f>
        <v>102.20918032697752</v>
      </c>
      <c r="AW15" s="81">
        <f t="shared" ref="AW15" si="95">IF(ISERROR((AT18*AW20+AT22*AW24+AT26*AW28+AT30*AW32)/AT13),0,((AT18*AW20+AT22*AW24+AT26*AW28+AT30*AW32)/AT13))</f>
        <v>102.43638990748724</v>
      </c>
      <c r="AX15" s="99">
        <f t="shared" ref="AX15" si="96">IF(ISERROR((AU18*AX20+AU22*AX24+AU26*AX28+AU30*AX32)/AU13),0,((AU18*AX20+AU22*AX24+AU26*AX28+AU30*AX32)/AU13))</f>
        <v>102.62257080166236</v>
      </c>
      <c r="AY15" s="101">
        <f t="shared" ref="AY15" si="97">IF(ISERROR((AV18*AY20+AV22*AY24+AV26*AY28+AV30*AY32)/AV13),0,((AV18*AY20+AV22*AY24+AV26*AY28+AV30*AY32)/AV13))</f>
        <v>102.21182216319663</v>
      </c>
      <c r="AZ15" s="81">
        <f t="shared" ref="AZ15" si="98">IF(ISERROR((AW18*AZ20+AW22*AZ24+AW26*AZ28+AW30*AZ32)/AW13),0,((AW18*AZ20+AW22*AZ24+AW26*AZ28+AW30*AZ32)/AW13))</f>
        <v>102.43899207535716</v>
      </c>
      <c r="BA15" s="99">
        <f t="shared" ref="BA15" si="99">IF(ISERROR((AX18*BA20+AX22*BA24+AX26*BA28+AX30*BA32)/AX13),0,((AX18*BA20+AX22*BA24+AX26*BA28+AX30*BA32)/AX13))</f>
        <v>102.62459066145509</v>
      </c>
      <c r="BB15" s="101">
        <f t="shared" ref="BB15" si="100">IF(ISERROR((AY18*BB20+AY22*BB24+AY26*BB28+AY30*BB32)/AY13),0,((AY18*BB20+AY22*BB24+AY26*BB28+AY30*BB32)/AY13))</f>
        <v>102.27108901316828</v>
      </c>
      <c r="BC15" s="81">
        <f t="shared" ref="BC15" si="101">IF(ISERROR((AZ18*BC20+AZ22*BC24+AZ26*BC28+AZ30*BC32)/AZ13),0,((AZ18*BC20+AZ22*BC24+AZ26*BC28+AZ30*BC32)/AZ13))</f>
        <v>102.49829818178965</v>
      </c>
      <c r="BD15" s="99">
        <f t="shared" ref="BD15" si="102">IF(ISERROR((BA18*BD20+BA22*BD24+BA26*BD28+BA30*BD32)/BA13),0,((BA18*BD20+BA22*BD24+BA26*BD28+BA30*BD32)/BA13))</f>
        <v>102.6841363565397</v>
      </c>
      <c r="BE15" s="102">
        <f t="shared" ref="BE15:BG16" si="103">$D15*$E15*F15*I15*L15*O15*R15*U15*X15*AA15*AD15*AG15*AJ15*AM15*AP15*AS15*AV15*AY15*BB15/1E+36</f>
        <v>136.5535078767484</v>
      </c>
      <c r="BF15" s="102">
        <f t="shared" si="103"/>
        <v>139.2741074635905</v>
      </c>
      <c r="BG15" s="102">
        <f t="shared" si="103"/>
        <v>142.9735924175057</v>
      </c>
    </row>
    <row r="16" spans="1:59" ht="31.5" x14ac:dyDescent="0.25">
      <c r="A16" s="42" t="s">
        <v>58</v>
      </c>
      <c r="B16" s="26" t="s">
        <v>1</v>
      </c>
      <c r="C16" s="40">
        <v>129.30000000000001</v>
      </c>
      <c r="D16" s="103">
        <f>IF(ISERROR((C18*D21+C22*D25+C26*D29+C30*D33)/C13),0,((C18*D21+C22*D25+C26*D29+C30*D33)/C13))</f>
        <v>107.44758200356078</v>
      </c>
      <c r="E16" s="104">
        <f>IF(ISERROR((D18*E21+D22*E25+D26*E29+D30*E33)/D13),0,((D18*E21+D22*E25+D26*E29+D30*E33)/D13))</f>
        <v>101.95243283339128</v>
      </c>
      <c r="F16" s="8">
        <f>IF(ISERROR((E18*F21+E22*F25+E26*F29+E30*F33)/E13),0,((E18*F21+E22*F25+E26*F29+E30*F33)/E13))</f>
        <v>95.206428865443513</v>
      </c>
      <c r="G16" s="3">
        <f>IF(ISERROR((E18*G21+E22*G25+E26*G29+E30*G33)/E13),0,((E18*G21+E22*G25+E26*G29+E30*G33)/E13))</f>
        <v>96.638990845995025</v>
      </c>
      <c r="H16" s="5">
        <f t="shared" ref="H16:N16" si="104">IF(ISERROR((E18*H21+E22*H25+E26*H29+E30*H33)/E13),0,((E18*H21+E22*H25+E26*H29+E30*H33)/E13))</f>
        <v>96.798713485927109</v>
      </c>
      <c r="I16" s="4">
        <f t="shared" si="104"/>
        <v>99.935078760041975</v>
      </c>
      <c r="J16" s="3">
        <f t="shared" si="104"/>
        <v>100.21166006898088</v>
      </c>
      <c r="K16" s="5">
        <f t="shared" si="104"/>
        <v>100.34311439876915</v>
      </c>
      <c r="L16" s="4">
        <f t="shared" si="104"/>
        <v>99.988346807880248</v>
      </c>
      <c r="M16" s="3">
        <f t="shared" si="104"/>
        <v>100.36873405503121</v>
      </c>
      <c r="N16" s="5">
        <f t="shared" si="104"/>
        <v>100.52027988220624</v>
      </c>
      <c r="O16" s="4">
        <f t="shared" ref="O16:AO16" si="105">IF(ISERROR((L18*O21+L22*O25+L26*O29+L30*O33)/L13),0,((L18*O21+L22*O25+L26*O29+L30*O33)/L13))</f>
        <v>99.476398624248318</v>
      </c>
      <c r="P16" s="3">
        <f t="shared" si="105"/>
        <v>100.18363186373054</v>
      </c>
      <c r="Q16" s="5">
        <f t="shared" si="105"/>
        <v>100.34337293154977</v>
      </c>
      <c r="R16" s="4">
        <f t="shared" si="105"/>
        <v>99.917220422944524</v>
      </c>
      <c r="S16" s="3">
        <f t="shared" si="105"/>
        <v>100.15808312175268</v>
      </c>
      <c r="T16" s="5">
        <f t="shared" si="105"/>
        <v>100.25994344455782</v>
      </c>
      <c r="U16" s="4">
        <f t="shared" si="105"/>
        <v>100.04119849186887</v>
      </c>
      <c r="V16" s="3">
        <f t="shared" si="105"/>
        <v>100.27506097542941</v>
      </c>
      <c r="W16" s="5">
        <f t="shared" si="105"/>
        <v>100.58816394726954</v>
      </c>
      <c r="X16" s="4">
        <f t="shared" si="105"/>
        <v>100.10015216488024</v>
      </c>
      <c r="Y16" s="3">
        <f t="shared" si="105"/>
        <v>100.39371463327144</v>
      </c>
      <c r="Z16" s="5">
        <f t="shared" si="105"/>
        <v>100.59217180543119</v>
      </c>
      <c r="AA16" s="4">
        <f t="shared" si="105"/>
        <v>99.981279149328358</v>
      </c>
      <c r="AB16" s="3">
        <f t="shared" si="105"/>
        <v>100.2082398161912</v>
      </c>
      <c r="AC16" s="5">
        <f t="shared" si="105"/>
        <v>100.31301925272743</v>
      </c>
      <c r="AD16" s="4">
        <f t="shared" si="105"/>
        <v>100.03991778610595</v>
      </c>
      <c r="AE16" s="3">
        <f t="shared" si="105"/>
        <v>100.24996086849762</v>
      </c>
      <c r="AF16" s="5">
        <f t="shared" si="105"/>
        <v>100.46418026648757</v>
      </c>
      <c r="AG16" s="4">
        <f t="shared" si="105"/>
        <v>99.816294503316072</v>
      </c>
      <c r="AH16" s="3">
        <f t="shared" si="105"/>
        <v>100.01041320658659</v>
      </c>
      <c r="AI16" s="5">
        <f t="shared" si="105"/>
        <v>100.07672889343402</v>
      </c>
      <c r="AJ16" s="4">
        <f t="shared" si="105"/>
        <v>99.855796203882591</v>
      </c>
      <c r="AK16" s="3">
        <f t="shared" si="105"/>
        <v>100.05222658019527</v>
      </c>
      <c r="AL16" s="5">
        <f t="shared" si="105"/>
        <v>100.22841806539749</v>
      </c>
      <c r="AM16" s="4">
        <f t="shared" si="105"/>
        <v>99.973445175280148</v>
      </c>
      <c r="AN16" s="3">
        <f t="shared" si="105"/>
        <v>100.17020123732635</v>
      </c>
      <c r="AO16" s="5">
        <f t="shared" si="105"/>
        <v>100.38450513274151</v>
      </c>
      <c r="AP16" s="4">
        <f t="shared" ref="AP16" si="106">IF(ISERROR((AM18*AP21+AM22*AP25+AM26*AP29+AM30*AP33)/AM13),0,((AM18*AP21+AM22*AP25+AM26*AP29+AM30*AP33)/AM13))</f>
        <v>100.07148959250023</v>
      </c>
      <c r="AQ16" s="3">
        <f t="shared" ref="AQ16" si="107">IF(ISERROR((AN18*AQ21+AN22*AQ25+AN26*AQ29+AN30*AQ33)/AN13),0,((AN18*AQ21+AN22*AQ25+AN26*AQ29+AN30*AQ33)/AN13))</f>
        <v>100.30413379669274</v>
      </c>
      <c r="AR16" s="5">
        <f t="shared" ref="AR16" si="108">IF(ISERROR((AO18*AR21+AO22*AR25+AO26*AR29+AO30*AR33)/AO13),0,((AO18*AR21+AO22*AR25+AO26*AR29+AO30*AR33)/AO13))</f>
        <v>100.4818940311352</v>
      </c>
      <c r="AS16" s="4">
        <f t="shared" ref="AS16" si="109">IF(ISERROR((AP18*AS21+AP22*AS25+AP26*AS29+AP30*AS33)/AP13),0,((AP18*AS21+AP22*AS25+AP26*AS29+AP30*AS33)/AP13))</f>
        <v>100.16669844886357</v>
      </c>
      <c r="AT16" s="3">
        <f t="shared" ref="AT16" si="110">IF(ISERROR((AQ18*AT21+AQ22*AT25+AQ26*AT29+AQ30*AT33)/AQ13),0,((AQ18*AT21+AQ22*AT25+AQ26*AT29+AQ30*AT33)/AQ13))</f>
        <v>100.3990957875738</v>
      </c>
      <c r="AU16" s="5">
        <f t="shared" ref="AU16" si="111">IF(ISERROR((AR18*AU21+AR22*AU25+AR26*AU29+AR30*AU33)/AR13),0,((AR18*AU21+AR22*AU25+AR26*AU29+AR30*AU33)/AR13))</f>
        <v>100.57650505214848</v>
      </c>
      <c r="AV16" s="4">
        <f t="shared" ref="AV16" si="112">IF(ISERROR((AS18*AV21+AS22*AV25+AS26*AV29+AS30*AV33)/AS13),0,((AS18*AV21+AS22*AV25+AS26*AV29+AS30*AV33)/AS13))</f>
        <v>100.31997155134904</v>
      </c>
      <c r="AW16" s="3">
        <f t="shared" ref="AW16" si="113">IF(ISERROR((AT18*AW21+AT22*AW25+AT26*AW29+AT30*AW33)/AT13),0,((AT18*AW21+AT22*AW25+AT26*AW29+AT30*AW33)/AT13))</f>
        <v>100.49386625499601</v>
      </c>
      <c r="AX16" s="5">
        <f t="shared" ref="AX16" si="114">IF(ISERROR((AU18*AX21+AU22*AX25+AU26*AX29+AU30*AX33)/AU13),0,((AU18*AX21+AU22*AX25+AU26*AX29+AU30*AX33)/AU13))</f>
        <v>100.6653016940752</v>
      </c>
      <c r="AY16" s="4">
        <f t="shared" ref="AY16" si="115">IF(ISERROR((AV18*AY21+AV22*AY25+AV26*AY29+AV30*AY33)/AV13),0,((AV18*AY21+AV22*AY25+AV26*AY29+AV30*AY33)/AV13))</f>
        <v>100.32537043756983</v>
      </c>
      <c r="AZ16" s="3">
        <f t="shared" ref="AZ16" si="116">IF(ISERROR((AW18*AZ21+AW22*AZ25+AW26*AZ29+AW30*AZ33)/AW13),0,((AW18*AZ21+AW22*AZ25+AW26*AZ29+AW30*AZ33)/AW13))</f>
        <v>100.55508900967068</v>
      </c>
      <c r="BA16" s="5">
        <f t="shared" ref="BA16" si="117">IF(ISERROR((AX18*BA21+AX22*BA25+AX26*BA29+AX30*BA33)/AX13),0,((AX18*BA21+AX22*BA25+AX26*BA29+AX30*BA33)/AX13))</f>
        <v>100.72680834628424</v>
      </c>
      <c r="BB16" s="4">
        <f t="shared" ref="BB16" si="118">IF(ISERROR((AY18*BB21+AY22*BB25+AY26*BB29+AY30*BB33)/AY13),0,((AY18*BB21+AY22*BB25+AY26*BB29+AY30*BB33)/AY13))</f>
        <v>100.36777600408618</v>
      </c>
      <c r="BC16" s="3">
        <f t="shared" ref="BC16" si="119">IF(ISERROR((AZ18*BC21+AZ22*BC25+AZ26*BC29+AZ30*BC33)/AZ13),0,((AZ18*BC21+AZ22*BC25+AZ26*BC29+AZ30*BC33)/AZ13))</f>
        <v>100.59691025502667</v>
      </c>
      <c r="BD16" s="5">
        <f t="shared" ref="BD16" si="120">IF(ISERROR((BA18*BD21+BA22*BD25+BA26*BD29+BA30*BD33)/BA13),0,((BA18*BD21+BA22*BD25+BA26*BD29+BA30*BD33)/BA13))</f>
        <v>100.82348195729703</v>
      </c>
      <c r="BE16" s="102">
        <f t="shared" si="103"/>
        <v>104.68379948513896</v>
      </c>
      <c r="BF16" s="102">
        <f t="shared" si="103"/>
        <v>110.87167787484928</v>
      </c>
      <c r="BG16" s="102">
        <f t="shared" si="103"/>
        <v>114.14645576692804</v>
      </c>
    </row>
    <row r="17" spans="1:59" ht="31.5" x14ac:dyDescent="0.25">
      <c r="A17" s="43" t="s">
        <v>61</v>
      </c>
      <c r="B17" s="26"/>
      <c r="C17" s="105"/>
      <c r="D17" s="103"/>
      <c r="E17" s="104"/>
      <c r="F17" s="8"/>
      <c r="G17" s="3"/>
      <c r="H17" s="5"/>
      <c r="I17" s="4"/>
      <c r="J17" s="3"/>
      <c r="K17" s="5"/>
      <c r="L17" s="4"/>
      <c r="M17" s="3"/>
      <c r="N17" s="5"/>
      <c r="O17" s="4"/>
      <c r="P17" s="3"/>
      <c r="Q17" s="5"/>
      <c r="R17" s="4"/>
      <c r="S17" s="3"/>
      <c r="T17" s="5"/>
      <c r="U17" s="4"/>
      <c r="V17" s="3"/>
      <c r="W17" s="5"/>
      <c r="X17" s="4"/>
      <c r="Y17" s="3"/>
      <c r="Z17" s="5"/>
      <c r="AA17" s="4"/>
      <c r="AB17" s="3"/>
      <c r="AC17" s="5"/>
      <c r="AD17" s="4"/>
      <c r="AE17" s="3"/>
      <c r="AF17" s="5"/>
      <c r="AG17" s="4"/>
      <c r="AH17" s="3"/>
      <c r="AI17" s="5"/>
      <c r="AJ17" s="4"/>
      <c r="AK17" s="3"/>
      <c r="AL17" s="5"/>
      <c r="AM17" s="4"/>
      <c r="AN17" s="3"/>
      <c r="AO17" s="5"/>
      <c r="AP17" s="4"/>
      <c r="AQ17" s="3"/>
      <c r="AR17" s="5"/>
      <c r="AS17" s="4"/>
      <c r="AT17" s="3"/>
      <c r="AU17" s="5"/>
      <c r="AV17" s="4"/>
      <c r="AW17" s="3"/>
      <c r="AX17" s="5"/>
      <c r="AY17" s="4"/>
      <c r="AZ17" s="3"/>
      <c r="BA17" s="5"/>
      <c r="BB17" s="4"/>
      <c r="BC17" s="3"/>
      <c r="BD17" s="5"/>
      <c r="BE17" s="106"/>
      <c r="BF17" s="107"/>
      <c r="BG17" s="107"/>
    </row>
    <row r="18" spans="1:59" ht="78.75" x14ac:dyDescent="0.25">
      <c r="A18" s="41" t="s">
        <v>33</v>
      </c>
      <c r="B18" s="26" t="s">
        <v>59</v>
      </c>
      <c r="C18" s="15">
        <v>143057.4</v>
      </c>
      <c r="D18" s="14">
        <v>120310</v>
      </c>
      <c r="E18" s="16">
        <v>121515</v>
      </c>
      <c r="F18" s="17">
        <v>122730</v>
      </c>
      <c r="G18" s="14">
        <v>123950</v>
      </c>
      <c r="H18" s="16">
        <v>124100</v>
      </c>
      <c r="I18" s="15">
        <v>123950</v>
      </c>
      <c r="J18" s="14">
        <v>125190</v>
      </c>
      <c r="K18" s="16">
        <v>125450</v>
      </c>
      <c r="L18" s="15">
        <v>125190</v>
      </c>
      <c r="M18" s="14">
        <v>127070</v>
      </c>
      <c r="N18" s="16">
        <v>127400</v>
      </c>
      <c r="O18" s="15">
        <v>126441.9</v>
      </c>
      <c r="P18" s="14">
        <v>128976.1</v>
      </c>
      <c r="Q18" s="16">
        <v>129565.8</v>
      </c>
      <c r="R18" s="15">
        <v>127832.8</v>
      </c>
      <c r="S18" s="14">
        <v>131039.7</v>
      </c>
      <c r="T18" s="16">
        <v>131898</v>
      </c>
      <c r="U18" s="15">
        <v>129366.8</v>
      </c>
      <c r="V18" s="14">
        <v>133267.4</v>
      </c>
      <c r="W18" s="16">
        <v>134536</v>
      </c>
      <c r="X18" s="15">
        <v>131048.6</v>
      </c>
      <c r="Y18" s="14">
        <v>135666.20000000001</v>
      </c>
      <c r="Z18" s="16">
        <v>137361.29999999999</v>
      </c>
      <c r="AA18" s="15">
        <v>133014.29999999999</v>
      </c>
      <c r="AB18" s="14">
        <v>138379.5</v>
      </c>
      <c r="AC18" s="16">
        <v>140383.20000000001</v>
      </c>
      <c r="AD18" s="15">
        <v>135408.6</v>
      </c>
      <c r="AE18" s="14">
        <v>141423.79999999999</v>
      </c>
      <c r="AF18" s="16">
        <v>143892.79999999999</v>
      </c>
      <c r="AG18" s="15">
        <v>138116.79999999999</v>
      </c>
      <c r="AH18" s="14">
        <v>144676.5</v>
      </c>
      <c r="AI18" s="16">
        <v>147490.1</v>
      </c>
      <c r="AJ18" s="15">
        <v>141017.29999999999</v>
      </c>
      <c r="AK18" s="14">
        <v>148148.70000000001</v>
      </c>
      <c r="AL18" s="16">
        <v>151324.79999999999</v>
      </c>
      <c r="AM18" s="15">
        <v>144260.70000000001</v>
      </c>
      <c r="AN18" s="14">
        <v>152000.6</v>
      </c>
      <c r="AO18" s="16">
        <v>155713.20000000001</v>
      </c>
      <c r="AP18" s="15">
        <v>147723</v>
      </c>
      <c r="AQ18" s="14">
        <v>156256.6</v>
      </c>
      <c r="AR18" s="16">
        <v>160384.6</v>
      </c>
      <c r="AS18" s="15">
        <v>151416.1</v>
      </c>
      <c r="AT18" s="14">
        <v>160788</v>
      </c>
      <c r="AU18" s="16">
        <v>165356.5</v>
      </c>
      <c r="AV18" s="15">
        <v>155352.9</v>
      </c>
      <c r="AW18" s="14">
        <v>165611.6</v>
      </c>
      <c r="AX18" s="16">
        <v>170647.9</v>
      </c>
      <c r="AY18" s="15">
        <v>159392.1</v>
      </c>
      <c r="AZ18" s="14">
        <v>170579.9</v>
      </c>
      <c r="BA18" s="16">
        <v>176108.6</v>
      </c>
      <c r="BB18" s="15">
        <v>163696.70000000001</v>
      </c>
      <c r="BC18" s="14">
        <v>175867.8</v>
      </c>
      <c r="BD18" s="16">
        <v>181920.2</v>
      </c>
      <c r="BE18" s="80">
        <f>IF((ISERROR(BB18/$C18)),0,(BB18/$C18)*100)</f>
        <v>114.4272858307225</v>
      </c>
      <c r="BF18" s="80">
        <f t="shared" ref="BF18" si="121">IF((ISERROR(BC18/$C18)),0,(BC18/$C18)*100)</f>
        <v>122.93512953541725</v>
      </c>
      <c r="BG18" s="80">
        <f t="shared" ref="BG18" si="122">IF((ISERROR(BD18/$C18)),0,(BD18/$C18)*100)</f>
        <v>127.16587887099864</v>
      </c>
    </row>
    <row r="19" spans="1:59" s="98" customFormat="1" ht="31.5" x14ac:dyDescent="0.25">
      <c r="A19" s="42" t="s">
        <v>60</v>
      </c>
      <c r="B19" s="27" t="s">
        <v>34</v>
      </c>
      <c r="C19" s="22">
        <v>120.1</v>
      </c>
      <c r="D19" s="81">
        <f>IF(ISERROR((D18/C18*100)),0,(D18/C18*100))</f>
        <v>84.099109867787334</v>
      </c>
      <c r="E19" s="82">
        <f>IF(ISERROR((E18/D18*100)),0,(E18/D18*100))</f>
        <v>101.00157925359487</v>
      </c>
      <c r="F19" s="56">
        <f>IF(ISERROR((F18/E18*100)),0,(F18/E18*100))</f>
        <v>100.99987655844957</v>
      </c>
      <c r="G19" s="57">
        <f>IF(ISERROR((G18/E18*100)),0,(G18/E18*100))</f>
        <v>102.00386783524668</v>
      </c>
      <c r="H19" s="55">
        <f t="shared" ref="H19:N19" si="123">IF(ISERROR((H18/E18*100)),0,(H18/E18*100))</f>
        <v>102.12730938567256</v>
      </c>
      <c r="I19" s="53">
        <f t="shared" si="123"/>
        <v>100.99405198402998</v>
      </c>
      <c r="J19" s="57">
        <f t="shared" si="123"/>
        <v>101.0004033884631</v>
      </c>
      <c r="K19" s="55">
        <f t="shared" si="123"/>
        <v>101.08783239323127</v>
      </c>
      <c r="L19" s="53">
        <f t="shared" si="123"/>
        <v>101.0004033884631</v>
      </c>
      <c r="M19" s="57">
        <f t="shared" si="123"/>
        <v>101.50171738956786</v>
      </c>
      <c r="N19" s="55">
        <f t="shared" si="123"/>
        <v>101.55440414507773</v>
      </c>
      <c r="O19" s="53">
        <f t="shared" ref="O19" si="124">IF(ISERROR((O18/L18*100)),0,(O18/L18*100))</f>
        <v>101</v>
      </c>
      <c r="P19" s="57">
        <f t="shared" ref="P19" si="125">IF(ISERROR((P18/M18*100)),0,(P18/M18*100))</f>
        <v>101.50003934839064</v>
      </c>
      <c r="Q19" s="55">
        <f t="shared" ref="Q19" si="126">IF(ISERROR((Q18/N18*100)),0,(Q18/N18*100))</f>
        <v>101.70000000000002</v>
      </c>
      <c r="R19" s="53">
        <f t="shared" ref="R19" si="127">IF(ISERROR((R18/O18*100)),0,(R18/O18*100))</f>
        <v>101.10003092329363</v>
      </c>
      <c r="S19" s="57">
        <f t="shared" ref="S19" si="128">IF(ISERROR((S18/P18*100)),0,(S18/P18*100))</f>
        <v>101.59998635406093</v>
      </c>
      <c r="T19" s="55">
        <f t="shared" ref="T19" si="129">IF(ISERROR((T18/Q18*100)),0,(T18/Q18*100))</f>
        <v>101.80001204021431</v>
      </c>
      <c r="U19" s="53">
        <f t="shared" ref="U19" si="130">IF(ISERROR((U18/R18*100)),0,(U18/R18*100))</f>
        <v>101.20000500653978</v>
      </c>
      <c r="V19" s="57">
        <f t="shared" ref="V19" si="131">IF(ISERROR((V18/S18*100)),0,(V18/S18*100))</f>
        <v>101.70001915450051</v>
      </c>
      <c r="W19" s="55">
        <f t="shared" ref="W19" si="132">IF(ISERROR((W18/T18*100)),0,(W18/T18*100))</f>
        <v>102.00003032646438</v>
      </c>
      <c r="X19" s="53">
        <f t="shared" ref="X19" si="133">IF(ISERROR((X18/U18*100)),0,(X18/U18*100))</f>
        <v>101.30002442666898</v>
      </c>
      <c r="Y19" s="57">
        <f t="shared" ref="Y19" si="134">IF(ISERROR((Y18/V18*100)),0,(Y18/V18*100))</f>
        <v>101.79999009510203</v>
      </c>
      <c r="Z19" s="55">
        <f t="shared" ref="Z19" si="135">IF(ISERROR((Z18/W18*100)),0,(Z18/W18*100))</f>
        <v>102.10003270500087</v>
      </c>
      <c r="AA19" s="53">
        <f t="shared" ref="AA19" si="136">IF(ISERROR((AA18/X18*100)),0,(AA18/X18*100))</f>
        <v>101.49997787080515</v>
      </c>
      <c r="AB19" s="57">
        <f t="shared" ref="AB19" si="137">IF(ISERROR((AB18/Y18*100)),0,(AB18/Y18*100))</f>
        <v>101.99998230952146</v>
      </c>
      <c r="AC19" s="55">
        <f t="shared" ref="AC19" si="138">IF(ISERROR((AC18/Z18*100)),0,(AC18/Z18*100))</f>
        <v>102.19996461885555</v>
      </c>
      <c r="AD19" s="53">
        <f t="shared" ref="AD19" si="139">IF(ISERROR((AD18/AA18*100)),0,(AD18/AA18*100))</f>
        <v>101.80003202663173</v>
      </c>
      <c r="AE19" s="57">
        <f t="shared" ref="AE19" si="140">IF(ISERROR((AE18/AB18*100)),0,(AE18/AB18*100))</f>
        <v>102.19996459013076</v>
      </c>
      <c r="AF19" s="55">
        <f t="shared" ref="AF19" si="141">IF(ISERROR((AF18/AC18*100)),0,(AF18/AC18*100))</f>
        <v>102.50001424671898</v>
      </c>
      <c r="AG19" s="53">
        <f t="shared" ref="AG19" si="142">IF(ISERROR((AG18/AD18*100)),0,(AG18/AD18*100))</f>
        <v>102.00002067815484</v>
      </c>
      <c r="AH19" s="57">
        <f t="shared" ref="AH19" si="143">IF(ISERROR((AH18/AE18*100)),0,(AH18/AE18*100))</f>
        <v>102.29996648371775</v>
      </c>
      <c r="AI19" s="55">
        <f t="shared" ref="AI19" si="144">IF(ISERROR((AI18/AF18*100)),0,(AI18/AF18*100))</f>
        <v>102.49998610076392</v>
      </c>
      <c r="AJ19" s="53">
        <f t="shared" ref="AJ19" si="145">IF(ISERROR((AJ18/AG18*100)),0,(AJ18/AG18*100))</f>
        <v>102.10003417397448</v>
      </c>
      <c r="AK19" s="57">
        <f t="shared" ref="AK19" si="146">IF(ISERROR((AK18/AH18*100)),0,(AK18/AH18*100))</f>
        <v>102.39997511689873</v>
      </c>
      <c r="AL19" s="55">
        <f t="shared" ref="AL19" si="147">IF(ISERROR((AL18/AI18*100)),0,(AL18/AI18*100))</f>
        <v>102.59997111670545</v>
      </c>
      <c r="AM19" s="53">
        <f t="shared" ref="AM19" si="148">IF(ISERROR((AM18/AJ18*100)),0,(AM18/AJ18*100))</f>
        <v>102.300001489179</v>
      </c>
      <c r="AN19" s="57">
        <f t="shared" ref="AN19" si="149">IF(ISERROR((AN18/AK18*100)),0,(AN18/AK18*100))</f>
        <v>102.60002281491501</v>
      </c>
      <c r="AO19" s="55">
        <f t="shared" ref="AO19" si="150">IF(ISERROR((AO18/AL18*100)),0,(AO18/AL18*100))</f>
        <v>102.89998731205989</v>
      </c>
      <c r="AP19" s="53">
        <f t="shared" ref="AP19" si="151">IF(ISERROR((AP18/AM18*100)),0,(AP18/AM18*100))</f>
        <v>102.40002994578565</v>
      </c>
      <c r="AQ19" s="57">
        <f t="shared" ref="AQ19" si="152">IF(ISERROR((AQ18/AN18*100)),0,(AQ18/AN18*100))</f>
        <v>102.79998894741205</v>
      </c>
      <c r="AR19" s="55">
        <f t="shared" ref="AR19" si="153">IF(ISERROR((AR18/AO18*100)),0,(AR18/AO18*100))</f>
        <v>103.00000256882524</v>
      </c>
      <c r="AS19" s="53">
        <f t="shared" ref="AS19" si="154">IF(ISERROR((AS18/AP18*100)),0,(AS18/AP18*100))</f>
        <v>102.50001692356641</v>
      </c>
      <c r="AT19" s="57">
        <f t="shared" ref="AT19" si="155">IF(ISERROR((AT18/AQ18*100)),0,(AT18/AQ18*100))</f>
        <v>102.89997350511915</v>
      </c>
      <c r="AU19" s="55">
        <f t="shared" ref="AU19" si="156">IF(ISERROR((AU18/AR18*100)),0,(AU18/AR18*100))</f>
        <v>103.09998590887155</v>
      </c>
      <c r="AV19" s="53">
        <f t="shared" ref="AV19" si="157">IF(ISERROR((AV18/AS18*100)),0,(AV18/AS18*100))</f>
        <v>102.59998771596943</v>
      </c>
      <c r="AW19" s="57">
        <f t="shared" ref="AW19" si="158">IF(ISERROR((AW18/AT18*100)),0,(AW18/AT18*100))</f>
        <v>102.99997512252159</v>
      </c>
      <c r="AX19" s="55">
        <f t="shared" ref="AX19" si="159">IF(ISERROR((AX18/AU18*100)),0,(AX18/AU18*100))</f>
        <v>103.19999516196823</v>
      </c>
      <c r="AY19" s="53">
        <f t="shared" ref="AY19" si="160">IF(ISERROR((AY18/AV18*100)),0,(AY18/AV18*100))</f>
        <v>102.60001583491523</v>
      </c>
      <c r="AZ19" s="57">
        <f t="shared" ref="AZ19" si="161">IF(ISERROR((AZ18/AW18*100)),0,(AZ18/AW18*100))</f>
        <v>102.99997101652298</v>
      </c>
      <c r="BA19" s="55">
        <f t="shared" ref="BA19" si="162">IF(ISERROR((BA18/AX18*100)),0,(BA18/AX18*100))</f>
        <v>103.19998077913645</v>
      </c>
      <c r="BB19" s="53">
        <f t="shared" ref="BB19" si="163">IF(ISERROR((BB18/AY18*100)),0,(BB18/AY18*100))</f>
        <v>102.70063572786859</v>
      </c>
      <c r="BC19" s="57">
        <f t="shared" ref="BC19" si="164">IF(ISERROR((BC18/AZ18*100)),0,(BC18/AZ18*100))</f>
        <v>103.09995491848687</v>
      </c>
      <c r="BD19" s="55">
        <f t="shared" ref="BD19" si="165">IF(ISERROR((BD18/BA18*100)),0,(BD18/BA18*100))</f>
        <v>103.30000919886935</v>
      </c>
      <c r="BE19" s="96"/>
      <c r="BF19" s="97"/>
      <c r="BG19" s="97"/>
    </row>
    <row r="20" spans="1:59" s="98" customFormat="1" x14ac:dyDescent="0.25">
      <c r="A20" s="42" t="s">
        <v>38</v>
      </c>
      <c r="B20" s="27" t="s">
        <v>9</v>
      </c>
      <c r="C20" s="22">
        <v>112.8</v>
      </c>
      <c r="D20" s="13">
        <v>88.3</v>
      </c>
      <c r="E20" s="23">
        <v>93.6</v>
      </c>
      <c r="F20" s="21">
        <v>115.1</v>
      </c>
      <c r="G20" s="19">
        <v>112.5</v>
      </c>
      <c r="H20" s="20">
        <v>112.5</v>
      </c>
      <c r="I20" s="18">
        <v>101</v>
      </c>
      <c r="J20" s="19">
        <v>101</v>
      </c>
      <c r="K20" s="20">
        <v>101</v>
      </c>
      <c r="L20" s="18">
        <v>101</v>
      </c>
      <c r="M20" s="19">
        <v>101.1</v>
      </c>
      <c r="N20" s="20">
        <v>101.1</v>
      </c>
      <c r="O20" s="18">
        <v>100.8</v>
      </c>
      <c r="P20" s="19">
        <v>101</v>
      </c>
      <c r="Q20" s="20">
        <v>101.1</v>
      </c>
      <c r="R20" s="18">
        <v>101</v>
      </c>
      <c r="S20" s="19">
        <v>101.2</v>
      </c>
      <c r="T20" s="20">
        <v>101.3</v>
      </c>
      <c r="U20" s="18">
        <v>101.2</v>
      </c>
      <c r="V20" s="19">
        <v>101.3</v>
      </c>
      <c r="W20" s="20">
        <v>101.4</v>
      </c>
      <c r="X20" s="18">
        <v>101.3</v>
      </c>
      <c r="Y20" s="19">
        <v>101.4</v>
      </c>
      <c r="Z20" s="20">
        <v>101.5</v>
      </c>
      <c r="AA20" s="18">
        <v>101.5</v>
      </c>
      <c r="AB20" s="19">
        <v>101.8</v>
      </c>
      <c r="AC20" s="20">
        <v>101.9</v>
      </c>
      <c r="AD20" s="18">
        <v>101.8</v>
      </c>
      <c r="AE20" s="19">
        <v>102</v>
      </c>
      <c r="AF20" s="20">
        <v>102.2</v>
      </c>
      <c r="AG20" s="18">
        <v>102</v>
      </c>
      <c r="AH20" s="19">
        <v>102.3</v>
      </c>
      <c r="AI20" s="20">
        <v>102.5</v>
      </c>
      <c r="AJ20" s="18">
        <v>102</v>
      </c>
      <c r="AK20" s="19">
        <v>102.3</v>
      </c>
      <c r="AL20" s="20">
        <v>102.5</v>
      </c>
      <c r="AM20" s="18">
        <v>102</v>
      </c>
      <c r="AN20" s="19">
        <v>102.3</v>
      </c>
      <c r="AO20" s="20">
        <v>102.5</v>
      </c>
      <c r="AP20" s="18">
        <v>102</v>
      </c>
      <c r="AQ20" s="19">
        <v>102.3</v>
      </c>
      <c r="AR20" s="20">
        <v>102.5</v>
      </c>
      <c r="AS20" s="18">
        <v>102</v>
      </c>
      <c r="AT20" s="19">
        <v>102.3</v>
      </c>
      <c r="AU20" s="20">
        <v>102.5</v>
      </c>
      <c r="AV20" s="18">
        <v>102</v>
      </c>
      <c r="AW20" s="19">
        <v>102.3</v>
      </c>
      <c r="AX20" s="20">
        <v>102.5</v>
      </c>
      <c r="AY20" s="18">
        <v>102</v>
      </c>
      <c r="AZ20" s="19">
        <v>102.3</v>
      </c>
      <c r="BA20" s="20">
        <v>102.5</v>
      </c>
      <c r="BB20" s="18">
        <v>102</v>
      </c>
      <c r="BC20" s="19">
        <v>102.3</v>
      </c>
      <c r="BD20" s="20">
        <v>102.5</v>
      </c>
      <c r="BE20" s="102">
        <f t="shared" ref="BE20:BG21" si="166">$D20*$E20*F20*I20*L20*O20*R20*U20*X20*AA20*AD20*AG20*AJ20*AM20*AP20*AS20*AV20*AY20*BB20/1E+36</f>
        <v>122.61445768195658</v>
      </c>
      <c r="BF20" s="102">
        <f t="shared" si="166"/>
        <v>124.15491308931944</v>
      </c>
      <c r="BG20" s="102">
        <f t="shared" si="166"/>
        <v>126.98201234719602</v>
      </c>
    </row>
    <row r="21" spans="1:59" ht="31.5" x14ac:dyDescent="0.25">
      <c r="A21" s="42" t="s">
        <v>58</v>
      </c>
      <c r="B21" s="26" t="s">
        <v>1</v>
      </c>
      <c r="C21" s="40">
        <v>106.5</v>
      </c>
      <c r="D21" s="103">
        <f>IF(ISERROR(((D18/C18)/(D20/100))*100),0,(((D18/C18)/(D20/100))*100))</f>
        <v>95.242480031469228</v>
      </c>
      <c r="E21" s="104">
        <f>IF(ISERROR(((E18/D18)/(E20/100))*100),0,(((E18/D18)/(E20/100))*100))</f>
        <v>107.90767014272957</v>
      </c>
      <c r="F21" s="8">
        <f>IF(ISERROR(((F18/E18)/(F20/100))*100),0,(((F18/E18)/(F20/100))*100))</f>
        <v>87.749675550347149</v>
      </c>
      <c r="G21" s="3">
        <f>IF(ISERROR(((G18/E18)/(G20/100))*100),0,(((G18/E18)/(G20/100))*100))</f>
        <v>90.670104742441509</v>
      </c>
      <c r="H21" s="5">
        <f t="shared" ref="H21:N21" si="167">IF(ISERROR(((H18/E18)/(H20/100))*100),0,(((H18/E18)/(H20/100))*100))</f>
        <v>90.779830565042275</v>
      </c>
      <c r="I21" s="4">
        <f t="shared" si="167"/>
        <v>99.994110875277201</v>
      </c>
      <c r="J21" s="3">
        <f t="shared" si="167"/>
        <v>100.00039939451793</v>
      </c>
      <c r="K21" s="5">
        <f t="shared" si="167"/>
        <v>100.08696276557552</v>
      </c>
      <c r="L21" s="4">
        <f t="shared" si="167"/>
        <v>100.00039939451793</v>
      </c>
      <c r="M21" s="3">
        <f t="shared" si="167"/>
        <v>100.39734657721846</v>
      </c>
      <c r="N21" s="5">
        <f t="shared" si="167"/>
        <v>100.44946008415205</v>
      </c>
      <c r="O21" s="4">
        <f t="shared" ref="O21" si="168">IF(ISERROR(((O18/L18)/(O20/100))*100),0,(((O18/L18)/(O20/100))*100))</f>
        <v>100.1984126984127</v>
      </c>
      <c r="P21" s="3">
        <f t="shared" ref="P21" si="169">IF(ISERROR(((P18/M18)/(P20/100))*100),0,(((P18/M18)/(P20/100))*100))</f>
        <v>100.49508846375312</v>
      </c>
      <c r="Q21" s="5">
        <f t="shared" ref="Q21" si="170">IF(ISERROR(((Q18/N18)/(Q20/100))*100),0,(((Q18/N18)/(Q20/100))*100))</f>
        <v>100.59347181008904</v>
      </c>
      <c r="R21" s="4">
        <f t="shared" ref="R21" si="171">IF(ISERROR(((R18/O18)/(R20/100))*100),0,(((R18/O18)/(R20/100))*100))</f>
        <v>100.09904051811249</v>
      </c>
      <c r="S21" s="3">
        <f t="shared" ref="S21" si="172">IF(ISERROR(((S18/P18)/(S20/100))*100),0,(((S18/P18)/(S20/100))*100))</f>
        <v>100.39524343286655</v>
      </c>
      <c r="T21" s="5">
        <f t="shared" ref="T21" si="173">IF(ISERROR(((T18/Q18)/(T20/100))*100),0,(((T18/Q18)/(T20/100))*100))</f>
        <v>100.49359530129746</v>
      </c>
      <c r="U21" s="4">
        <f t="shared" ref="U21" si="174">IF(ISERROR(((U18/R18)/(U20/100))*100),0,(((U18/R18)/(U20/100))*100))</f>
        <v>100.00000494717369</v>
      </c>
      <c r="V21" s="3">
        <f t="shared" ref="V21" si="175">IF(ISERROR(((V18/S18)/(V20/100))*100),0,(((V18/S18)/(V20/100))*100))</f>
        <v>100.39488564116536</v>
      </c>
      <c r="W21" s="5">
        <f t="shared" ref="W21" si="176">IF(ISERROR(((W18/T18)/(W20/100))*100),0,(((W18/T18)/(W20/100))*100))</f>
        <v>100.59174588408717</v>
      </c>
      <c r="X21" s="4">
        <f t="shared" ref="X21" si="177">IF(ISERROR(((X18/U18)/(X20/100))*100),0,(((X18/U18)/(X20/100))*100))</f>
        <v>100.00002411319744</v>
      </c>
      <c r="Y21" s="3">
        <f t="shared" ref="Y21" si="178">IF(ISERROR(((Y18/V18)/(Y20/100))*100),0,(((Y18/V18)/(Y20/100))*100))</f>
        <v>100.39446754941028</v>
      </c>
      <c r="Z21" s="5">
        <f t="shared" ref="Z21" si="179">IF(ISERROR(((Z18/W18)/(Z20/100))*100),0,(((Z18/W18)/(Z20/100))*100))</f>
        <v>100.59116522660186</v>
      </c>
      <c r="AA21" s="4">
        <f t="shared" ref="AA21" si="180">IF(ISERROR(((AA18/X18)/(AA20/100))*100),0,(((AA18/X18)/(AA20/100))*100))</f>
        <v>99.999978197837606</v>
      </c>
      <c r="AB21" s="3">
        <f t="shared" ref="AB21" si="181">IF(ISERROR(((AB18/Y18)/(AB20/100))*100),0,(((AB18/Y18)/(AB20/100))*100))</f>
        <v>100.19644627654367</v>
      </c>
      <c r="AC21" s="5">
        <f t="shared" ref="AC21" si="182">IF(ISERROR(((AC18/Z18)/(AC20/100))*100),0,(((AC18/Z18)/(AC20/100))*100))</f>
        <v>100.29437155923016</v>
      </c>
      <c r="AD21" s="4">
        <f t="shared" ref="AD21" si="183">IF(ISERROR(((AD18/AA18)/(AD20/100))*100),0,(((AD18/AA18)/(AD20/100))*100))</f>
        <v>100.00003146034551</v>
      </c>
      <c r="AE21" s="3">
        <f t="shared" ref="AE21" si="184">IF(ISERROR(((AE18/AB18)/(AE20/100))*100),0,(((AE18/AB18)/(AE20/100))*100))</f>
        <v>100.19604371581448</v>
      </c>
      <c r="AF21" s="5">
        <f t="shared" ref="AF21" si="185">IF(ISERROR(((AF18/AC18)/(AF20/100))*100),0,(((AF18/AC18)/(AF20/100))*100))</f>
        <v>100.29355601440213</v>
      </c>
      <c r="AG21" s="4">
        <f t="shared" ref="AG21" si="186">IF(ISERROR(((AG18/AD18)/(AG20/100))*100),0,(((AG18/AD18)/(AG20/100))*100))</f>
        <v>100.00002027270081</v>
      </c>
      <c r="AH21" s="3">
        <f t="shared" ref="AH21" si="187">IF(ISERROR(((AH18/AE18)/(AH20/100))*100),0,(((AH18/AE18)/(AH20/100))*100))</f>
        <v>99.999967237260762</v>
      </c>
      <c r="AI21" s="5">
        <f t="shared" ref="AI21" si="188">IF(ISERROR(((AI18/AF18)/(AI20/100))*100),0,(((AI18/AF18)/(AI20/100))*100))</f>
        <v>99.999986439769685</v>
      </c>
      <c r="AJ21" s="4">
        <f t="shared" ref="AJ21" si="189">IF(ISERROR(((AJ18/AG18)/(AJ20/100))*100),0,(((AJ18/AG18)/(AJ20/100))*100))</f>
        <v>100.09807271958282</v>
      </c>
      <c r="AK21" s="3">
        <f>IF(ISERROR(((AK18/AH18)/(AK20/100))*100),0,(((AK18/AH18)/(AK20/100))*100))</f>
        <v>100.0977273869978</v>
      </c>
      <c r="AL21" s="5">
        <f t="shared" ref="AL21" si="190">IF(ISERROR(((AL18/AI18)/(AL20/100))*100),0,(((AL18/AI18)/(AL20/100))*100))</f>
        <v>100.09753279678581</v>
      </c>
      <c r="AM21" s="4">
        <f t="shared" ref="AM21" si="191">IF(ISERROR(((AM18/AJ18)/(AM20/100))*100),0,(((AM18/AJ18)/(AM20/100))*100))</f>
        <v>100.29411910703823</v>
      </c>
      <c r="AN21" s="3">
        <f t="shared" ref="AN21" si="192">IF(ISERROR(((AN18/AK18)/(AN20/100))*100),0,(((AN18/AK18)/(AN20/100))*100))</f>
        <v>100.29327743393452</v>
      </c>
      <c r="AO21" s="5">
        <f t="shared" ref="AO21" si="193">IF(ISERROR(((AO18/AL18)/(AO20/100))*100),0,(((AO18/AL18)/(AO20/100))*100))</f>
        <v>100.39023152396086</v>
      </c>
      <c r="AP21" s="4">
        <f t="shared" ref="AP21" si="194">IF(ISERROR(((AP18/AM18)/(AP20/100))*100),0,(((AP18/AM18)/(AP20/100))*100))</f>
        <v>100.39218622135849</v>
      </c>
      <c r="AQ21" s="3">
        <f t="shared" ref="AQ21" si="195">IF(ISERROR(((AQ18/AN18)/(AQ20/100))*100),0,(((AQ18/AN18)/(AQ20/100))*100))</f>
        <v>100.48874774918089</v>
      </c>
      <c r="AR21" s="5">
        <f t="shared" ref="AR21" si="196">IF(ISERROR(((AR18/AO18)/(AR20/100))*100),0,(((AR18/AO18)/(AR20/100))*100))</f>
        <v>100.48780738421976</v>
      </c>
      <c r="AS21" s="4">
        <f t="shared" ref="AS21" si="197">IF(ISERROR(((AS18/AP18)/(AS20/100))*100),0,(((AS18/AP18)/(AS20/100))*100))</f>
        <v>100.49021267016313</v>
      </c>
      <c r="AT21" s="3">
        <f t="shared" ref="AT21" si="198">IF(ISERROR(((AT18/AQ18)/(AT20/100))*100),0,(((AT18/AQ18)/(AT20/100))*100))</f>
        <v>100.58648436473037</v>
      </c>
      <c r="AU21" s="5">
        <f t="shared" ref="AU21" si="199">IF(ISERROR(((AU18/AR18)/(AU20/100))*100),0,(((AU18/AR18)/(AU20/100))*100))</f>
        <v>100.58535210621615</v>
      </c>
      <c r="AV21" s="4">
        <f t="shared" ref="AV21" si="200">IF(ISERROR(((AV18/AS18)/(AV20/100))*100),0,(((AV18/AS18)/(AV20/100))*100))</f>
        <v>100.58822325095042</v>
      </c>
      <c r="AW21" s="3">
        <f t="shared" ref="AW21" si="201">IF(ISERROR(((AW18/AT18)/(AW20/100))*100),0,(((AW18/AT18)/(AW20/100))*100))</f>
        <v>100.68423765642385</v>
      </c>
      <c r="AX21" s="5">
        <f t="shared" ref="AX21" si="202">IF(ISERROR(((AX18/AU18)/(AX20/100))*100),0,(((AX18/AU18)/(AX20/100))*100))</f>
        <v>100.68292210923731</v>
      </c>
      <c r="AY21" s="4">
        <f t="shared" ref="AY21" si="203">IF(ISERROR(((AY18/AV18)/(AY20/100))*100),0,(((AY18/AV18)/(AY20/100))*100))</f>
        <v>100.58825081854434</v>
      </c>
      <c r="AZ21" s="3">
        <f t="shared" ref="AZ21" si="204">IF(ISERROR(((AZ18/AW18)/(AZ20/100))*100),0,(((AZ18/AW18)/(AZ20/100))*100))</f>
        <v>100.68423364273997</v>
      </c>
      <c r="BA21" s="5">
        <f t="shared" ref="BA21" si="205">IF(ISERROR(((BA18/AX18)/(BA20/100))*100),0,(((BA18/AX18)/(BA20/100))*100))</f>
        <v>100.68290807720631</v>
      </c>
      <c r="BB21" s="4">
        <f t="shared" ref="BB21" si="206">IF(ISERROR(((BB18/AY18)/(BB20/100))*100),0,(((BB18/AY18)/(BB20/100))*100))</f>
        <v>100.68689777242017</v>
      </c>
      <c r="BC21" s="3">
        <f t="shared" ref="BC21" si="207">IF(ISERROR(((BC18/AZ18)/(BC20/100))*100),0,(((BC18/AZ18)/(BC20/100))*100))</f>
        <v>100.78196961728922</v>
      </c>
      <c r="BD21" s="5">
        <f t="shared" ref="BD21" si="208">IF(ISERROR(((BD18/BA18)/(BD20/100))*100),0,(((BD18/BA18)/(BD20/100))*100))</f>
        <v>100.78049677938475</v>
      </c>
      <c r="BE21" s="102">
        <f t="shared" si="166"/>
        <v>93.322833207426086</v>
      </c>
      <c r="BF21" s="102">
        <f t="shared" si="166"/>
        <v>99.017530983228511</v>
      </c>
      <c r="BG21" s="102">
        <f t="shared" si="166"/>
        <v>100.14479729877014</v>
      </c>
    </row>
    <row r="22" spans="1:59" ht="78.75" x14ac:dyDescent="0.25">
      <c r="A22" s="41" t="s">
        <v>35</v>
      </c>
      <c r="B22" s="26" t="s">
        <v>59</v>
      </c>
      <c r="C22" s="15">
        <v>148928</v>
      </c>
      <c r="D22" s="14">
        <v>187590</v>
      </c>
      <c r="E22" s="16">
        <v>188875</v>
      </c>
      <c r="F22" s="17">
        <v>190550</v>
      </c>
      <c r="G22" s="14">
        <v>192350</v>
      </c>
      <c r="H22" s="16">
        <v>192910</v>
      </c>
      <c r="I22" s="15">
        <v>192663</v>
      </c>
      <c r="J22" s="14">
        <v>195720</v>
      </c>
      <c r="K22" s="16">
        <v>197175</v>
      </c>
      <c r="L22" s="15">
        <v>195150</v>
      </c>
      <c r="M22" s="14">
        <v>199170</v>
      </c>
      <c r="N22" s="16">
        <v>201250</v>
      </c>
      <c r="O22" s="15">
        <v>195150</v>
      </c>
      <c r="P22" s="14">
        <v>201161.7</v>
      </c>
      <c r="Q22" s="16">
        <v>203665</v>
      </c>
      <c r="R22" s="15">
        <v>197150</v>
      </c>
      <c r="S22" s="14">
        <v>203576</v>
      </c>
      <c r="T22" s="16">
        <v>206720</v>
      </c>
      <c r="U22" s="15">
        <v>199713</v>
      </c>
      <c r="V22" s="14">
        <v>206629.6</v>
      </c>
      <c r="W22" s="16">
        <v>210854.39999999999</v>
      </c>
      <c r="X22" s="15">
        <v>202509</v>
      </c>
      <c r="Y22" s="14">
        <v>210141.7</v>
      </c>
      <c r="Z22" s="16">
        <v>215282</v>
      </c>
      <c r="AA22" s="15">
        <v>205546.6</v>
      </c>
      <c r="AB22" s="14">
        <v>214134.39999999999</v>
      </c>
      <c r="AC22" s="16">
        <v>220018.2</v>
      </c>
      <c r="AD22" s="15">
        <v>208835.3</v>
      </c>
      <c r="AE22" s="14">
        <v>218417.1</v>
      </c>
      <c r="AF22" s="16">
        <v>225518.7</v>
      </c>
      <c r="AG22" s="15">
        <v>212385.5</v>
      </c>
      <c r="AH22" s="14">
        <v>223003.9</v>
      </c>
      <c r="AI22" s="16">
        <v>231382.2</v>
      </c>
      <c r="AJ22" s="15">
        <v>216208.4</v>
      </c>
      <c r="AK22" s="14">
        <v>228133</v>
      </c>
      <c r="AL22" s="16">
        <v>237861</v>
      </c>
      <c r="AM22" s="15">
        <v>220316.4</v>
      </c>
      <c r="AN22" s="14">
        <v>233608.2</v>
      </c>
      <c r="AO22" s="16">
        <v>244759</v>
      </c>
      <c r="AP22" s="15">
        <v>224722.7</v>
      </c>
      <c r="AQ22" s="14">
        <v>239448.4</v>
      </c>
      <c r="AR22" s="16">
        <v>252101.8</v>
      </c>
      <c r="AS22" s="15">
        <v>229441.9</v>
      </c>
      <c r="AT22" s="14">
        <v>245674</v>
      </c>
      <c r="AU22" s="16">
        <v>259917</v>
      </c>
      <c r="AV22" s="15">
        <v>234719.1</v>
      </c>
      <c r="AW22" s="14">
        <v>252307.20000000001</v>
      </c>
      <c r="AX22" s="16">
        <v>268234.3</v>
      </c>
      <c r="AY22" s="15">
        <v>240117.6</v>
      </c>
      <c r="AZ22" s="14">
        <v>259371.8</v>
      </c>
      <c r="BA22" s="16">
        <v>277086</v>
      </c>
      <c r="BB22" s="15">
        <v>245880.4</v>
      </c>
      <c r="BC22" s="14">
        <v>266893.59999999998</v>
      </c>
      <c r="BD22" s="16">
        <v>286784</v>
      </c>
      <c r="BE22" s="80">
        <f>IF((ISERROR(BB22/$C22)),0,(BB22/$C22)*100)</f>
        <v>165.10018263859047</v>
      </c>
      <c r="BF22" s="80">
        <f t="shared" ref="BF22" si="209">IF((ISERROR(BC22/$C22)),0,(BC22/$C22)*100)</f>
        <v>179.20981951009881</v>
      </c>
      <c r="BG22" s="80">
        <f t="shared" ref="BG22" si="210">IF((ISERROR(BD22/$C22)),0,(BD22/$C22)*100)</f>
        <v>192.56553502363559</v>
      </c>
    </row>
    <row r="23" spans="1:59" s="98" customFormat="1" ht="31.5" x14ac:dyDescent="0.25">
      <c r="A23" s="42" t="s">
        <v>60</v>
      </c>
      <c r="B23" s="27" t="s">
        <v>34</v>
      </c>
      <c r="C23" s="22">
        <v>150.4</v>
      </c>
      <c r="D23" s="81">
        <f>IF(ISERROR((D22/C22*100)),0,(D22/C22*100))</f>
        <v>125.96019553072625</v>
      </c>
      <c r="E23" s="82">
        <f>IF(ISERROR((E22/D22*100)),0,(E22/D22*100))</f>
        <v>100.68500453115838</v>
      </c>
      <c r="F23" s="56">
        <f>IF(ISERROR((F22/E22*100)),0,(F22/E22*100))</f>
        <v>100.88682991396428</v>
      </c>
      <c r="G23" s="57">
        <f>IF(ISERROR((G22/E22*100)),0,(G22/E22*100))</f>
        <v>101.83984116479152</v>
      </c>
      <c r="H23" s="55">
        <f t="shared" ref="H23" si="211">IF(ISERROR((H22/E22*100)),0,(H22/E22*100))</f>
        <v>102.13633355393779</v>
      </c>
      <c r="I23" s="53">
        <f t="shared" ref="I23" si="212">IF(ISERROR((I22/F22*100)),0,(I22/F22*100))</f>
        <v>101.10889530307006</v>
      </c>
      <c r="J23" s="57">
        <f t="shared" ref="J23" si="213">IF(ISERROR((J22/G22*100)),0,(J22/G22*100))</f>
        <v>101.7520145567975</v>
      </c>
      <c r="K23" s="55">
        <f t="shared" ref="K23" si="214">IF(ISERROR((K22/H22*100)),0,(K22/H22*100))</f>
        <v>102.21087553781555</v>
      </c>
      <c r="L23" s="53">
        <f t="shared" ref="L23" si="215">IF(ISERROR((L22/I22*100)),0,(L22/I22*100))</f>
        <v>101.29085501627193</v>
      </c>
      <c r="M23" s="57">
        <f t="shared" ref="M23" si="216">IF(ISERROR((M22/J22*100)),0,(M22/J22*100))</f>
        <v>101.76272225628449</v>
      </c>
      <c r="N23" s="55">
        <f t="shared" ref="N23" si="217">IF(ISERROR((N22/K22*100)),0,(N22/K22*100))</f>
        <v>102.06669202485101</v>
      </c>
      <c r="O23" s="53">
        <f t="shared" ref="O23" si="218">IF(ISERROR((O22/L22*100)),0,(O22/L22*100))</f>
        <v>100</v>
      </c>
      <c r="P23" s="57">
        <f t="shared" ref="P23" si="219">IF(ISERROR((P22/M22*100)),0,(P22/M22*100))</f>
        <v>101</v>
      </c>
      <c r="Q23" s="55">
        <f t="shared" ref="Q23" si="220">IF(ISERROR((Q22/N22*100)),0,(Q22/N22*100))</f>
        <v>101.2</v>
      </c>
      <c r="R23" s="53">
        <f t="shared" ref="R23" si="221">IF(ISERROR((R22/O22*100)),0,(R22/O22*100))</f>
        <v>101.02485267742762</v>
      </c>
      <c r="S23" s="57">
        <f t="shared" ref="S23" si="222">IF(ISERROR((S22/P22*100)),0,(S22/P22*100))</f>
        <v>101.20017876166287</v>
      </c>
      <c r="T23" s="55">
        <f t="shared" ref="T23" si="223">IF(ISERROR((T22/Q22*100)),0,(T22/Q22*100))</f>
        <v>101.50001227505953</v>
      </c>
      <c r="U23" s="53">
        <f t="shared" ref="U23" si="224">IF(ISERROR((U22/R22*100)),0,(U22/R22*100))</f>
        <v>101.30002536139995</v>
      </c>
      <c r="V23" s="57">
        <f t="shared" ref="V23" si="225">IF(ISERROR((V22/S22*100)),0,(V22/S22*100))</f>
        <v>101.49998035131841</v>
      </c>
      <c r="W23" s="55">
        <f t="shared" ref="W23" si="226">IF(ISERROR((W22/T22*100)),0,(W22/T22*100))</f>
        <v>102</v>
      </c>
      <c r="X23" s="53">
        <f t="shared" ref="X23" si="227">IF(ISERROR((X22/U22*100)),0,(X22/U22*100))</f>
        <v>101.40000901293355</v>
      </c>
      <c r="Y23" s="57">
        <f t="shared" ref="Y23" si="228">IF(ISERROR((Y22/V22*100)),0,(Y22/V22*100))</f>
        <v>101.69970807667438</v>
      </c>
      <c r="Z23" s="55">
        <f t="shared" ref="Z23" si="229">IF(ISERROR((Z22/W22*100)),0,(Z22/W22*100))</f>
        <v>102.0998376130638</v>
      </c>
      <c r="AA23" s="53">
        <f t="shared" ref="AA23" si="230">IF(ISERROR((AA22/X22*100)),0,(AA22/X22*100))</f>
        <v>101.49998271681753</v>
      </c>
      <c r="AB23" s="57">
        <f t="shared" ref="AB23" si="231">IF(ISERROR((AB22/Y22*100)),0,(AB22/Y22*100))</f>
        <v>101.9000036641942</v>
      </c>
      <c r="AC23" s="55">
        <f t="shared" ref="AC23" si="232">IF(ISERROR((AC22/Z22*100)),0,(AC22/Z22*100))</f>
        <v>102.19999814197193</v>
      </c>
      <c r="AD23" s="53">
        <f t="shared" ref="AD23" si="233">IF(ISERROR((AD22/AA22*100)),0,(AD22/AA22*100))</f>
        <v>101.59997781524967</v>
      </c>
      <c r="AE23" s="57">
        <f t="shared" ref="AE23" si="234">IF(ISERROR((AE22/AB22*100)),0,(AE22/AB22*100))</f>
        <v>102.00000560395715</v>
      </c>
      <c r="AF23" s="55">
        <f t="shared" ref="AF23" si="235">IF(ISERROR((AF22/AC22*100)),0,(AF22/AC22*100))</f>
        <v>102.50002045285345</v>
      </c>
      <c r="AG23" s="53">
        <f t="shared" ref="AG23" si="236">IF(ISERROR((AG22/AD22*100)),0,(AG22/AD22*100))</f>
        <v>101.69999995211538</v>
      </c>
      <c r="AH23" s="57">
        <f t="shared" ref="AH23" si="237">IF(ISERROR((AH22/AE22*100)),0,(AH22/AE22*100))</f>
        <v>102.10001872564007</v>
      </c>
      <c r="AI23" s="55">
        <f t="shared" ref="AI23" si="238">IF(ISERROR((AI22/AF22*100)),0,(AI22/AF22*100))</f>
        <v>102.60000611922648</v>
      </c>
      <c r="AJ23" s="53">
        <f t="shared" ref="AJ23" si="239">IF(ISERROR((AJ22/AG22*100)),0,(AJ22/AG22*100))</f>
        <v>101.79998163716448</v>
      </c>
      <c r="AK23" s="57">
        <f t="shared" ref="AK23" si="240">IF(ISERROR((AK22/AH22*100)),0,(AK22/AH22*100))</f>
        <v>102.30000461875331</v>
      </c>
      <c r="AL23" s="55">
        <f t="shared" ref="AL23" si="241">IF(ISERROR((AL22/AI22*100)),0,(AL22/AI22*100))</f>
        <v>102.80004252703966</v>
      </c>
      <c r="AM23" s="53">
        <f t="shared" ref="AM23" si="242">IF(ISERROR((AM22/AJ22*100)),0,(AM22/AJ22*100))</f>
        <v>101.90001868567549</v>
      </c>
      <c r="AN23" s="57">
        <f t="shared" ref="AN23" si="243">IF(ISERROR((AN22/AK22*100)),0,(AN22/AK22*100))</f>
        <v>102.40000350672634</v>
      </c>
      <c r="AO23" s="55">
        <f t="shared" ref="AO23" si="244">IF(ISERROR((AO22/AL22*100)),0,(AO22/AL22*100))</f>
        <v>102.90001303282168</v>
      </c>
      <c r="AP23" s="53">
        <f t="shared" ref="AP23" si="245">IF(ISERROR((AP22/AM22*100)),0,(AP22/AM22*100))</f>
        <v>101.99998729100513</v>
      </c>
      <c r="AQ23" s="57">
        <f t="shared" ref="AQ23" si="246">IF(ISERROR((AQ22/AN22*100)),0,(AQ22/AN22*100))</f>
        <v>102.49999785966418</v>
      </c>
      <c r="AR23" s="55">
        <f t="shared" ref="AR23" si="247">IF(ISERROR((AR22/AO22*100)),0,(AR22/AO22*100))</f>
        <v>103.00001225695479</v>
      </c>
      <c r="AS23" s="53">
        <f t="shared" ref="AS23" si="248">IF(ISERROR((AS22/AP22*100)),0,(AS22/AP22*100))</f>
        <v>102.10001036833394</v>
      </c>
      <c r="AT23" s="57">
        <f t="shared" ref="AT23" si="249">IF(ISERROR((AT22/AQ22*100)),0,(AT22/AQ22*100))</f>
        <v>102.59997561061172</v>
      </c>
      <c r="AU23" s="55">
        <f t="shared" ref="AU23" si="250">IF(ISERROR((AU22/AR22*100)),0,(AU22/AR22*100))</f>
        <v>103.10001753259994</v>
      </c>
      <c r="AV23" s="53">
        <f t="shared" ref="AV23" si="251">IF(ISERROR((AV22/AS22*100)),0,(AV22/AS22*100))</f>
        <v>102.30001582099871</v>
      </c>
      <c r="AW23" s="57">
        <f t="shared" ref="AW23" si="252">IF(ISERROR((AW22/AT22*100)),0,(AW22/AT22*100))</f>
        <v>102.70000081408696</v>
      </c>
      <c r="AX23" s="55">
        <f t="shared" ref="AX23" si="253">IF(ISERROR((AX22/AU22*100)),0,(AX22/AU22*100))</f>
        <v>103.19998307151899</v>
      </c>
      <c r="AY23" s="53">
        <f t="shared" ref="AY23" si="254">IF(ISERROR((AY22/AV22*100)),0,(AY22/AV22*100))</f>
        <v>102.29998325658201</v>
      </c>
      <c r="AZ23" s="57">
        <f t="shared" ref="AZ23" si="255">IF(ISERROR((AZ22/AW22*100)),0,(AZ22/AW22*100))</f>
        <v>102.7999993658524</v>
      </c>
      <c r="BA23" s="55">
        <f t="shared" ref="BA23" si="256">IF(ISERROR((BA22/AX22*100)),0,(BA22/AX22*100))</f>
        <v>103.29998810741208</v>
      </c>
      <c r="BB23" s="53">
        <f t="shared" ref="BB23" si="257">IF(ISERROR((BB22/AY22*100)),0,(BB22/AY22*100))</f>
        <v>102.39999067123775</v>
      </c>
      <c r="BC23" s="57">
        <f t="shared" ref="BC23" si="258">IF(ISERROR((BC22/AZ22*100)),0,(BC22/AZ22*100))</f>
        <v>102.90000686273527</v>
      </c>
      <c r="BD23" s="55">
        <f t="shared" ref="BD23" si="259">IF(ISERROR((BD22/BA22*100)),0,(BD22/BA22*100))</f>
        <v>103.49999639101217</v>
      </c>
      <c r="BE23" s="96"/>
      <c r="BF23" s="97"/>
      <c r="BG23" s="97"/>
    </row>
    <row r="24" spans="1:59" s="98" customFormat="1" x14ac:dyDescent="0.25">
      <c r="A24" s="42" t="s">
        <v>38</v>
      </c>
      <c r="B24" s="27" t="s">
        <v>9</v>
      </c>
      <c r="C24" s="22">
        <v>96.6</v>
      </c>
      <c r="D24" s="13">
        <v>104.8</v>
      </c>
      <c r="E24" s="23">
        <v>102.3</v>
      </c>
      <c r="F24" s="21">
        <v>101.2</v>
      </c>
      <c r="G24" s="19">
        <v>101.6</v>
      </c>
      <c r="H24" s="20">
        <v>101.7</v>
      </c>
      <c r="I24" s="18">
        <v>101.2</v>
      </c>
      <c r="J24" s="19">
        <v>101.4</v>
      </c>
      <c r="K24" s="20">
        <v>101.7</v>
      </c>
      <c r="L24" s="18">
        <v>101.3</v>
      </c>
      <c r="M24" s="19">
        <v>101.4</v>
      </c>
      <c r="N24" s="20">
        <v>101.5</v>
      </c>
      <c r="O24" s="18">
        <v>101</v>
      </c>
      <c r="P24" s="19">
        <v>101</v>
      </c>
      <c r="Q24" s="20">
        <v>101</v>
      </c>
      <c r="R24" s="18">
        <v>101.2</v>
      </c>
      <c r="S24" s="19">
        <v>101.2</v>
      </c>
      <c r="T24" s="20">
        <v>101.4</v>
      </c>
      <c r="U24" s="18">
        <v>101.2</v>
      </c>
      <c r="V24" s="19">
        <v>101.3</v>
      </c>
      <c r="W24" s="20">
        <v>101.4</v>
      </c>
      <c r="X24" s="18">
        <v>101.2</v>
      </c>
      <c r="Y24" s="19">
        <v>101.3</v>
      </c>
      <c r="Z24" s="20">
        <v>101.5</v>
      </c>
      <c r="AA24" s="18">
        <v>101.5</v>
      </c>
      <c r="AB24" s="19">
        <v>101.7</v>
      </c>
      <c r="AC24" s="20">
        <v>101.9</v>
      </c>
      <c r="AD24" s="18">
        <v>101.5</v>
      </c>
      <c r="AE24" s="19">
        <v>101.7</v>
      </c>
      <c r="AF24" s="20">
        <v>101.9</v>
      </c>
      <c r="AG24" s="18">
        <v>102</v>
      </c>
      <c r="AH24" s="19">
        <v>102.1</v>
      </c>
      <c r="AI24" s="20">
        <v>102.5</v>
      </c>
      <c r="AJ24" s="18">
        <v>102.1</v>
      </c>
      <c r="AK24" s="19">
        <v>102.3</v>
      </c>
      <c r="AL24" s="20">
        <v>102.5</v>
      </c>
      <c r="AM24" s="18">
        <v>102.1</v>
      </c>
      <c r="AN24" s="19">
        <v>102.3</v>
      </c>
      <c r="AO24" s="20">
        <v>102.5</v>
      </c>
      <c r="AP24" s="18">
        <v>102.1</v>
      </c>
      <c r="AQ24" s="19">
        <v>102.3</v>
      </c>
      <c r="AR24" s="20">
        <v>102.5</v>
      </c>
      <c r="AS24" s="18">
        <v>102.1</v>
      </c>
      <c r="AT24" s="19">
        <v>102.3</v>
      </c>
      <c r="AU24" s="20">
        <v>102.5</v>
      </c>
      <c r="AV24" s="18">
        <v>102.1</v>
      </c>
      <c r="AW24" s="19">
        <v>102.3</v>
      </c>
      <c r="AX24" s="20">
        <v>102.5</v>
      </c>
      <c r="AY24" s="18">
        <v>102.1</v>
      </c>
      <c r="AZ24" s="19">
        <v>102.3</v>
      </c>
      <c r="BA24" s="20">
        <v>102.5</v>
      </c>
      <c r="BB24" s="18">
        <v>102.2</v>
      </c>
      <c r="BC24" s="19">
        <v>102.4</v>
      </c>
      <c r="BD24" s="20">
        <v>102.6</v>
      </c>
      <c r="BE24" s="102">
        <f t="shared" ref="BE24:BE25" si="260">$D24*$E24*F24*I24*L24*O24*R24*U24*X24*AA24*AD24*AG24*AJ24*AM24*AP24*AS24*AV24*AY24*BB24/1E+36</f>
        <v>141.64717017096396</v>
      </c>
      <c r="BF24" s="102">
        <f t="shared" ref="BF24:BF25" si="261">$D24*$E24*G24*J24*M24*P24*S24*V24*Y24*AB24*AE24*AH24*AK24*AN24*AQ24*AT24*AW24*AZ24*BC24/1E+36</f>
        <v>145.59575678123031</v>
      </c>
      <c r="BG24" s="102">
        <f t="shared" ref="BG24:BG25" si="262">$D24*$E24*H24*K24*N24*Q24*T24*W24*Z24*AC24*AF24*AI24*AL24*AO24*AR24*AU24*AX24*BA24*BD24/1E+36</f>
        <v>150.23495007831832</v>
      </c>
    </row>
    <row r="25" spans="1:59" ht="31.5" x14ac:dyDescent="0.25">
      <c r="A25" s="42" t="s">
        <v>58</v>
      </c>
      <c r="B25" s="26" t="s">
        <v>1</v>
      </c>
      <c r="C25" s="40">
        <v>162.19999999999999</v>
      </c>
      <c r="D25" s="103">
        <f>IF(ISERROR(((D22/C22)/(D24/100))*100),0,(((D22/C22)/(D24/100))*100))</f>
        <v>120.19102626977696</v>
      </c>
      <c r="E25" s="104">
        <f>IF(ISERROR(((E22/D22)/(E24/100))*100),0,(((E22/D22)/(E24/100))*100))</f>
        <v>98.42131430220762</v>
      </c>
      <c r="F25" s="8">
        <f>IF(ISERROR(((F22/E22)/(F24/100))*100),0,(((F22/E22)/(F24/100))*100))</f>
        <v>99.690543393245321</v>
      </c>
      <c r="G25" s="3">
        <f>IF(ISERROR(((G22/E22)/(G24/100))*100),0,(((G22/E22)/(G24/100))*100))</f>
        <v>100.23606413857433</v>
      </c>
      <c r="H25" s="5">
        <f t="shared" ref="H25" si="263">IF(ISERROR(((H22/E22)/(H24/100))*100),0,(((H22/E22)/(H24/100))*100))</f>
        <v>100.42903987604501</v>
      </c>
      <c r="I25" s="4">
        <f t="shared" ref="I25" si="264">IF(ISERROR(((I22/F22)/(I24/100))*100),0,(((I22/F22)/(I24/100))*100))</f>
        <v>99.909975595919036</v>
      </c>
      <c r="J25" s="3">
        <f t="shared" ref="J25" si="265">IF(ISERROR(((J22/G22)/(J24/100))*100),0,(((J22/G22)/(J24/100))*100))</f>
        <v>100.3471543952638</v>
      </c>
      <c r="K25" s="5">
        <f t="shared" ref="K25" si="266">IF(ISERROR(((K22/H22)/(K24/100))*100),0,(((K22/H22)/(K24/100))*100))</f>
        <v>100.50233582872718</v>
      </c>
      <c r="L25" s="4">
        <f t="shared" ref="L25" si="267">IF(ISERROR(((L22/I22)/(L24/100))*100),0,(((L22/I22)/(L24/100))*100))</f>
        <v>99.990972375391848</v>
      </c>
      <c r="M25" s="3">
        <f t="shared" ref="M25" si="268">IF(ISERROR(((M22/J22)/(M24/100))*100),0,(((M22/J22)/(M24/100))*100))</f>
        <v>100.35771425669083</v>
      </c>
      <c r="N25" s="5">
        <f t="shared" ref="N25" si="269">IF(ISERROR(((N22/K22)/(N24/100))*100),0,(((N22/K22)/(N24/100))*100))</f>
        <v>100.55831726586308</v>
      </c>
      <c r="O25" s="4">
        <f t="shared" ref="O25" si="270">IF(ISERROR(((O22/L22)/(O24/100))*100),0,(((O22/L22)/(O24/100))*100))</f>
        <v>99.009900990099013</v>
      </c>
      <c r="P25" s="3">
        <f t="shared" ref="P25" si="271">IF(ISERROR(((P22/M22)/(P24/100))*100),0,(((P22/M22)/(P24/100))*100))</f>
        <v>100</v>
      </c>
      <c r="Q25" s="5">
        <f t="shared" ref="Q25" si="272">IF(ISERROR(((Q22/N22)/(Q24/100))*100),0,(((Q22/N22)/(Q24/100))*100))</f>
        <v>100.19801980198019</v>
      </c>
      <c r="R25" s="4">
        <f t="shared" ref="R25" si="273">IF(ISERROR(((R22/O22)/(R24/100))*100),0,(((R22/O22)/(R24/100))*100))</f>
        <v>99.826929523149815</v>
      </c>
      <c r="S25" s="3">
        <f t="shared" ref="S25" si="274">IF(ISERROR(((S22/P22)/(S24/100))*100),0,(((S22/P22)/(S24/100))*100))</f>
        <v>100.00017664195937</v>
      </c>
      <c r="T25" s="5">
        <f t="shared" ref="T25" si="275">IF(ISERROR(((T22/Q22)/(T24/100))*100),0,(((T22/Q22)/(T24/100))*100))</f>
        <v>100.09863143496996</v>
      </c>
      <c r="U25" s="4">
        <f t="shared" ref="U25" si="276">IF(ISERROR(((U22/R22)/(U24/100))*100),0,(((U22/R22)/(U24/100))*100))</f>
        <v>100.09883928992089</v>
      </c>
      <c r="V25" s="3">
        <f t="shared" ref="V25" si="277">IF(ISERROR(((V22/S22)/(V24/100))*100),0,(((V22/S22)/(V24/100))*100))</f>
        <v>100.19741396971217</v>
      </c>
      <c r="W25" s="5">
        <f t="shared" ref="W25" si="278">IF(ISERROR(((W22/T22)/(W24/100))*100),0,(((W22/T22)/(W24/100))*100))</f>
        <v>100.59171597633136</v>
      </c>
      <c r="X25" s="4">
        <f t="shared" ref="X25" si="279">IF(ISERROR(((X22/U22)/(X24/100))*100),0,(((X22/U22)/(X24/100))*100))</f>
        <v>100.19763736455884</v>
      </c>
      <c r="Y25" s="3">
        <f t="shared" ref="Y25" si="280">IF(ISERROR(((Y22/V22)/(Y24/100))*100),0,(((Y22/V22)/(Y24/100))*100))</f>
        <v>100.39457855545351</v>
      </c>
      <c r="Z25" s="5">
        <f t="shared" ref="Z25" si="281">IF(ISERROR(((Z22/W22)/(Z24/100))*100),0,(((Z22/W22)/(Z24/100))*100))</f>
        <v>100.59097301779687</v>
      </c>
      <c r="AA25" s="4">
        <f t="shared" ref="AA25" si="282">IF(ISERROR(((AA22/X22)/(AA24/100))*100),0,(((AA22/X22)/(AA24/100))*100))</f>
        <v>99.999982972234022</v>
      </c>
      <c r="AB25" s="3">
        <f t="shared" ref="AB25" si="283">IF(ISERROR(((AB22/Y22)/(AB24/100))*100),0,(((AB22/Y22)/(AB24/100))*100))</f>
        <v>100.19666043676911</v>
      </c>
      <c r="AC25" s="5">
        <f t="shared" ref="AC25" si="284">IF(ISERROR(((AC22/Z22)/(AC24/100))*100),0,(((AC22/Z22)/(AC24/100))*100))</f>
        <v>100.29440445728355</v>
      </c>
      <c r="AD25" s="4">
        <f t="shared" ref="AD25" si="285">IF(ISERROR(((AD22/AA22)/(AD24/100))*100),0,(((AD22/AA22)/(AD24/100))*100))</f>
        <v>100.09850031059082</v>
      </c>
      <c r="AE25" s="3">
        <f t="shared" ref="AE25" si="286">IF(ISERROR(((AE22/AB22)/(AE24/100))*100),0,(((AE22/AB22)/(AE24/100))*100))</f>
        <v>100.2949907610198</v>
      </c>
      <c r="AF25" s="5">
        <f t="shared" ref="AF25" si="287">IF(ISERROR(((AF22/AC22)/(AF24/100))*100),0,(((AF22/AC22)/(AF24/100))*100))</f>
        <v>100.58883263282968</v>
      </c>
      <c r="AG25" s="4">
        <f t="shared" ref="AG25" si="288">IF(ISERROR(((AG22/AD22)/(AG24/100))*100),0,(((AG22/AD22)/(AG24/100))*100))</f>
        <v>99.705882305995473</v>
      </c>
      <c r="AH25" s="3">
        <f t="shared" ref="AH25" si="289">IF(ISERROR(((AH22/AE22)/(AH24/100))*100),0,(((AH22/AE22)/(AH24/100))*100))</f>
        <v>100.00001834048979</v>
      </c>
      <c r="AI25" s="5">
        <f t="shared" ref="AI25" si="290">IF(ISERROR(((AI22/AF22)/(AI24/100))*100),0,(((AI22/AF22)/(AI24/100))*100))</f>
        <v>100.09756694558682</v>
      </c>
      <c r="AJ25" s="4">
        <f t="shared" ref="AJ25" si="291">IF(ISERROR(((AJ22/AG22)/(AJ24/100))*100),0,(((AJ22/AG22)/(AJ24/100))*100))</f>
        <v>99.706152436008324</v>
      </c>
      <c r="AK25" s="3">
        <f>IF(ISERROR(((AK22/AH22)/(AK24/100))*100),0,(((AK22/AH22)/(AK24/100))*100))</f>
        <v>100.00000451491037</v>
      </c>
      <c r="AL25" s="5">
        <f t="shared" ref="AL25" si="292">IF(ISERROR(((AL22/AI22)/(AL24/100))*100),0,(((AL22/AI22)/(AL24/100))*100))</f>
        <v>100.29272441662407</v>
      </c>
      <c r="AM25" s="4">
        <f t="shared" ref="AM25" si="293">IF(ISERROR(((AM22/AJ22)/(AM24/100))*100),0,(((AM22/AJ22)/(AM24/100))*100))</f>
        <v>99.804131915451023</v>
      </c>
      <c r="AN25" s="3">
        <f t="shared" ref="AN25" si="294">IF(ISERROR(((AN22/AK22)/(AN24/100))*100),0,(((AN22/AK22)/(AN24/100))*100))</f>
        <v>100.09775513853994</v>
      </c>
      <c r="AO25" s="5">
        <f t="shared" ref="AO25" si="295">IF(ISERROR(((AO22/AL22)/(AO24/100))*100),0,(((AO22/AL22)/(AO24/100))*100))</f>
        <v>100.39025661738701</v>
      </c>
      <c r="AP25" s="4">
        <f t="shared" ref="AP25" si="296">IF(ISERROR(((AP22/AM22)/(AP24/100))*100),0,(((AP22/AM22)/(AP24/100))*100))</f>
        <v>99.902044359456539</v>
      </c>
      <c r="AQ25" s="3">
        <f t="shared" ref="AQ25" si="297">IF(ISERROR(((AQ22/AN22)/(AQ24/100))*100),0,(((AQ22/AN22)/(AQ24/100))*100))</f>
        <v>100.19550132909501</v>
      </c>
      <c r="AR25" s="5">
        <f t="shared" ref="AR25" si="298">IF(ISERROR(((AR22/AO22)/(AR24/100))*100),0,(((AR22/AO22)/(AR24/100))*100))</f>
        <v>100.48781683605345</v>
      </c>
      <c r="AS25" s="4">
        <f t="shared" ref="AS25" si="299">IF(ISERROR(((AS22/AP22)/(AS24/100))*100),0,(((AS22/AP22)/(AS24/100))*100))</f>
        <v>100.00001015507732</v>
      </c>
      <c r="AT25" s="3">
        <f t="shared" ref="AT25" si="300">IF(ISERROR(((AT22/AQ22)/(AT24/100))*100),0,(((AT22/AQ22)/(AT24/100))*100))</f>
        <v>100.29323129092056</v>
      </c>
      <c r="AU25" s="5">
        <f t="shared" ref="AU25" si="301">IF(ISERROR(((AU22/AR22)/(AU24/100))*100),0,(((AU22/AR22)/(AU24/100))*100))</f>
        <v>100.58538295863411</v>
      </c>
      <c r="AV25" s="4">
        <f t="shared" ref="AV25" si="302">IF(ISERROR(((AV22/AS22)/(AV24/100))*100),0,(((AV22/AS22)/(AV24/100))*100))</f>
        <v>100.19590188148749</v>
      </c>
      <c r="AW25" s="3">
        <f t="shared" ref="AW25" si="303">IF(ISERROR(((AW22/AT22)/(AW24/100))*100),0,(((AW22/AT22)/(AW24/100))*100))</f>
        <v>100.39100763840369</v>
      </c>
      <c r="AX25" s="5">
        <f t="shared" ref="AX25" si="304">IF(ISERROR(((AX22/AU22)/(AX24/100))*100),0,(((AX22/AU22)/(AX24/100))*100))</f>
        <v>100.68291031367707</v>
      </c>
      <c r="AY25" s="4">
        <f t="shared" ref="AY25" si="305">IF(ISERROR(((AY22/AV22)/(AY24/100))*100),0,(((AY22/AV22)/(AY24/100))*100))</f>
        <v>100.19586998685799</v>
      </c>
      <c r="AZ25" s="3">
        <f t="shared" ref="AZ25" si="306">IF(ISERROR(((AZ22/AW22)/(AZ24/100))*100),0,(((AZ22/AW22)/(AZ24/100))*100))</f>
        <v>100.48875793338456</v>
      </c>
      <c r="BA25" s="5">
        <f t="shared" ref="BA25" si="307">IF(ISERROR(((BA22/AX22)/(BA24/100))*100),0,(((BA22/AX22)/(BA24/100))*100))</f>
        <v>100.78047620235327</v>
      </c>
      <c r="BB25" s="4">
        <f t="shared" ref="BB25" si="308">IF(ISERROR(((BB22/AY22)/(BB24/100))*100),0,(((BB22/AY22)/(BB24/100))*100))</f>
        <v>100.19568558829526</v>
      </c>
      <c r="BC25" s="3">
        <f t="shared" ref="BC25" si="309">IF(ISERROR(((BC22/AZ22)/(BC24/100))*100),0,(((BC22/AZ22)/(BC24/100))*100))</f>
        <v>100.48828795188992</v>
      </c>
      <c r="BD25" s="5">
        <f t="shared" ref="BD25" si="310">IF(ISERROR(((BD22/BA22)/(BD24/100))*100),0,(((BD22/BA22)/(BD24/100))*100))</f>
        <v>100.87718946492414</v>
      </c>
      <c r="BE25" s="102">
        <f t="shared" si="260"/>
        <v>116.55734628465882</v>
      </c>
      <c r="BF25" s="102">
        <f t="shared" si="261"/>
        <v>123.08725437608484</v>
      </c>
      <c r="BG25" s="102">
        <f t="shared" si="262"/>
        <v>128.17625653900794</v>
      </c>
    </row>
    <row r="26" spans="1:59" ht="110.25" x14ac:dyDescent="0.25">
      <c r="A26" s="41" t="s">
        <v>36</v>
      </c>
      <c r="B26" s="26" t="s">
        <v>59</v>
      </c>
      <c r="C26" s="15">
        <v>5821</v>
      </c>
      <c r="D26" s="14">
        <v>6173</v>
      </c>
      <c r="E26" s="16">
        <v>6384</v>
      </c>
      <c r="F26" s="17">
        <v>6640</v>
      </c>
      <c r="G26" s="14">
        <v>6690</v>
      </c>
      <c r="H26" s="16">
        <v>6700</v>
      </c>
      <c r="I26" s="15">
        <v>6910</v>
      </c>
      <c r="J26" s="14">
        <v>7020</v>
      </c>
      <c r="K26" s="16">
        <v>7040</v>
      </c>
      <c r="L26" s="15">
        <v>7200</v>
      </c>
      <c r="M26" s="14">
        <v>7370</v>
      </c>
      <c r="N26" s="16">
        <v>7410</v>
      </c>
      <c r="O26" s="15">
        <v>7502</v>
      </c>
      <c r="P26" s="14">
        <v>7745.9</v>
      </c>
      <c r="Q26" s="16">
        <v>7810.1</v>
      </c>
      <c r="R26" s="15">
        <v>7817.5</v>
      </c>
      <c r="S26" s="14">
        <v>8148.7</v>
      </c>
      <c r="T26" s="16">
        <v>8239.7000000000007</v>
      </c>
      <c r="U26" s="15">
        <v>8153.7</v>
      </c>
      <c r="V26" s="14">
        <v>8572.4</v>
      </c>
      <c r="W26" s="16">
        <v>8701.1</v>
      </c>
      <c r="X26" s="15">
        <v>8504.2999999999993</v>
      </c>
      <c r="Y26" s="14">
        <v>9026.7000000000007</v>
      </c>
      <c r="Z26" s="16">
        <v>9197.1</v>
      </c>
      <c r="AA26" s="15">
        <v>8844.5</v>
      </c>
      <c r="AB26" s="14">
        <v>9505.1</v>
      </c>
      <c r="AC26" s="16">
        <v>9721.2999999999993</v>
      </c>
      <c r="AD26" s="15">
        <v>9207.1</v>
      </c>
      <c r="AE26" s="14">
        <v>9950</v>
      </c>
      <c r="AF26" s="16">
        <v>10197.6</v>
      </c>
      <c r="AG26" s="15">
        <v>9593.7999999999993</v>
      </c>
      <c r="AH26" s="14">
        <v>10417.700000000001</v>
      </c>
      <c r="AI26" s="16">
        <v>10707.5</v>
      </c>
      <c r="AJ26" s="15">
        <v>9996.7000000000007</v>
      </c>
      <c r="AK26" s="14">
        <v>10917.7</v>
      </c>
      <c r="AL26" s="16">
        <v>11242.9</v>
      </c>
      <c r="AM26" s="15">
        <v>10426.6</v>
      </c>
      <c r="AN26" s="14">
        <v>11452.7</v>
      </c>
      <c r="AO26" s="16">
        <v>11805</v>
      </c>
      <c r="AP26" s="15">
        <v>10885.3</v>
      </c>
      <c r="AQ26" s="14">
        <v>12025.3</v>
      </c>
      <c r="AR26" s="16">
        <v>12407.1</v>
      </c>
      <c r="AS26" s="15">
        <v>11364.3</v>
      </c>
      <c r="AT26" s="14">
        <v>12626.6</v>
      </c>
      <c r="AU26" s="16">
        <v>13039.9</v>
      </c>
      <c r="AV26" s="15">
        <v>11875.7</v>
      </c>
      <c r="AW26" s="14">
        <v>13270.6</v>
      </c>
      <c r="AX26" s="16">
        <v>13718</v>
      </c>
      <c r="AY26" s="15">
        <v>12422</v>
      </c>
      <c r="AZ26" s="14">
        <v>13961</v>
      </c>
      <c r="BA26" s="16">
        <v>14445.1</v>
      </c>
      <c r="BB26" s="15">
        <v>13005.8</v>
      </c>
      <c r="BC26" s="14">
        <v>14700.9</v>
      </c>
      <c r="BD26" s="16">
        <v>15225.1</v>
      </c>
      <c r="BE26" s="80">
        <f>IF((ISERROR(BB26/$C26)),0,(BB26/$C26)*100)</f>
        <v>223.42896409551622</v>
      </c>
      <c r="BF26" s="80">
        <f t="shared" ref="BF26" si="311">IF((ISERROR(BC26/$C26)),0,(BC26/$C26)*100)</f>
        <v>252.54939013915134</v>
      </c>
      <c r="BG26" s="80">
        <f t="shared" ref="BG26" si="312">IF((ISERROR(BD26/$C26)),0,(BD26/$C26)*100)</f>
        <v>261.55471568459029</v>
      </c>
    </row>
    <row r="27" spans="1:59" s="98" customFormat="1" ht="31.5" x14ac:dyDescent="0.25">
      <c r="A27" s="42" t="s">
        <v>60</v>
      </c>
      <c r="B27" s="27" t="s">
        <v>34</v>
      </c>
      <c r="C27" s="22">
        <v>111.7</v>
      </c>
      <c r="D27" s="81">
        <f>IF(ISERROR((D26/C26*100)),0,(D26/C26*100))</f>
        <v>106.04707095000859</v>
      </c>
      <c r="E27" s="82">
        <f>IF(ISERROR((E26/D26*100)),0,(E26/D26*100))</f>
        <v>103.41811112911063</v>
      </c>
      <c r="F27" s="56">
        <f>IF(ISERROR((F26/E26*100)),0,(F26/E26*100))</f>
        <v>104.01002506265664</v>
      </c>
      <c r="G27" s="57">
        <f>IF(ISERROR((G26/E26*100)),0,(G26/E26*100))</f>
        <v>104.79323308270676</v>
      </c>
      <c r="H27" s="55">
        <f t="shared" ref="H27" si="313">IF(ISERROR((H26/E26*100)),0,(H26/E26*100))</f>
        <v>104.9498746867168</v>
      </c>
      <c r="I27" s="53">
        <f t="shared" ref="I27" si="314">IF(ISERROR((I26/F26*100)),0,(I26/F26*100))</f>
        <v>104.06626506024097</v>
      </c>
      <c r="J27" s="57">
        <f t="shared" ref="J27" si="315">IF(ISERROR((J26/G26*100)),0,(J26/G26*100))</f>
        <v>104.93273542600896</v>
      </c>
      <c r="K27" s="55">
        <f t="shared" ref="K27" si="316">IF(ISERROR((K26/H26*100)),0,(K26/H26*100))</f>
        <v>105.07462686567163</v>
      </c>
      <c r="L27" s="53">
        <f t="shared" ref="L27" si="317">IF(ISERROR((L26/I26*100)),0,(L26/I26*100))</f>
        <v>104.19681620839363</v>
      </c>
      <c r="M27" s="57">
        <f t="shared" ref="M27" si="318">IF(ISERROR((M26/J26*100)),0,(M26/J26*100))</f>
        <v>104.98575498575498</v>
      </c>
      <c r="N27" s="55">
        <f t="shared" ref="N27" si="319">IF(ISERROR((N26/K26*100)),0,(N26/K26*100))</f>
        <v>105.25568181818181</v>
      </c>
      <c r="O27" s="53">
        <f t="shared" ref="O27" si="320">IF(ISERROR((O26/L26*100)),0,(O26/L26*100))</f>
        <v>104.19444444444443</v>
      </c>
      <c r="P27" s="57">
        <f t="shared" ref="P27" si="321">IF(ISERROR((P26/M26*100)),0,(P26/M26*100))</f>
        <v>105.10040705563092</v>
      </c>
      <c r="Q27" s="55">
        <f t="shared" ref="Q27" si="322">IF(ISERROR((Q26/N26*100)),0,(Q26/N26*100))</f>
        <v>105.39946018893387</v>
      </c>
      <c r="R27" s="53">
        <f t="shared" ref="R27" si="323">IF(ISERROR((R26/O26*100)),0,(R26/O26*100))</f>
        <v>104.20554518794989</v>
      </c>
      <c r="S27" s="57">
        <f t="shared" ref="S27" si="324">IF(ISERROR((S26/P26*100)),0,(S26/P26*100))</f>
        <v>105.20017041273448</v>
      </c>
      <c r="T27" s="55">
        <f t="shared" ref="T27" si="325">IF(ISERROR((T26/Q26*100)),0,(T26/Q26*100))</f>
        <v>105.5005697750349</v>
      </c>
      <c r="U27" s="53">
        <f t="shared" ref="U27" si="326">IF(ISERROR((U26/R26*100)),0,(U26/R26*100))</f>
        <v>104.30060761112887</v>
      </c>
      <c r="V27" s="57">
        <f t="shared" ref="V27" si="327">IF(ISERROR((V26/S26*100)),0,(V26/S26*100))</f>
        <v>105.19960239056536</v>
      </c>
      <c r="W27" s="55">
        <f t="shared" ref="W27" si="328">IF(ISERROR((W26/T26*100)),0,(W26/T26*100))</f>
        <v>105.59971843635083</v>
      </c>
      <c r="X27" s="53">
        <f t="shared" ref="X27" si="329">IF(ISERROR((X26/U26*100)),0,(X26/U26*100))</f>
        <v>104.29988839422593</v>
      </c>
      <c r="Y27" s="57">
        <f t="shared" ref="Y27" si="330">IF(ISERROR((Y26/V26*100)),0,(Y26/V26*100))</f>
        <v>105.29956604918111</v>
      </c>
      <c r="Z27" s="55">
        <f t="shared" ref="Z27" si="331">IF(ISERROR((Z26/W26*100)),0,(Z26/W26*100))</f>
        <v>105.70042868143108</v>
      </c>
      <c r="AA27" s="53">
        <f t="shared" ref="AA27" si="332">IF(ISERROR((AA26/X26*100)),0,(AA26/X26*100))</f>
        <v>104.00032924520536</v>
      </c>
      <c r="AB27" s="57">
        <f t="shared" ref="AB27" si="333">IF(ISERROR((AB26/Y26*100)),0,(AB26/Y26*100))</f>
        <v>105.29983271849071</v>
      </c>
      <c r="AC27" s="55">
        <f t="shared" ref="AC27" si="334">IF(ISERROR((AC26/Z26*100)),0,(AC26/Z26*100))</f>
        <v>105.69962270715767</v>
      </c>
      <c r="AD27" s="53">
        <f t="shared" ref="AD27" si="335">IF(ISERROR((AD26/AA26*100)),0,(AD26/AA26*100))</f>
        <v>104.09972299168975</v>
      </c>
      <c r="AE27" s="57">
        <f t="shared" ref="AE27" si="336">IF(ISERROR((AE26/AB26*100)),0,(AE26/AB26*100))</f>
        <v>104.68064512735269</v>
      </c>
      <c r="AF27" s="55">
        <f t="shared" ref="AF27" si="337">IF(ISERROR((AF26/AC26*100)),0,(AF26/AC26*100))</f>
        <v>104.89955047164474</v>
      </c>
      <c r="AG27" s="53">
        <f t="shared" ref="AG27" si="338">IF(ISERROR((AG26/AD26*100)),0,(AG26/AD26*100))</f>
        <v>104.20001955012978</v>
      </c>
      <c r="AH27" s="57">
        <f t="shared" ref="AH27" si="339">IF(ISERROR((AH26/AE26*100)),0,(AH26/AE26*100))</f>
        <v>104.70050251256282</v>
      </c>
      <c r="AI27" s="55">
        <f t="shared" ref="AI27" si="340">IF(ISERROR((AI26/AF26*100)),0,(AI26/AF26*100))</f>
        <v>105.00019612457834</v>
      </c>
      <c r="AJ27" s="53">
        <f t="shared" ref="AJ27" si="341">IF(ISERROR((AJ26/AG26*100)),0,(AJ26/AG26*100))</f>
        <v>104.1995872334216</v>
      </c>
      <c r="AK27" s="57">
        <f t="shared" ref="AK27" si="342">IF(ISERROR((AK26/AH26*100)),0,(AK26/AH26*100))</f>
        <v>104.79952388723039</v>
      </c>
      <c r="AL27" s="55">
        <f t="shared" ref="AL27" si="343">IF(ISERROR((AL26/AI26*100)),0,(AL26/AI26*100))</f>
        <v>105.00023348120476</v>
      </c>
      <c r="AM27" s="53">
        <f t="shared" ref="AM27" si="344">IF(ISERROR((AM26/AJ26*100)),0,(AM26/AJ26*100))</f>
        <v>104.30041913831565</v>
      </c>
      <c r="AN27" s="57">
        <f t="shared" ref="AN27" si="345">IF(ISERROR((AN26/AK26*100)),0,(AN26/AK26*100))</f>
        <v>104.90029951363383</v>
      </c>
      <c r="AO27" s="55">
        <f t="shared" ref="AO27" si="346">IF(ISERROR((AO26/AL26*100)),0,(AO26/AL26*100))</f>
        <v>104.99959974739615</v>
      </c>
      <c r="AP27" s="53">
        <f t="shared" ref="AP27" si="347">IF(ISERROR((AP26/AM26*100)),0,(AP26/AM26*100))</f>
        <v>104.39932480386702</v>
      </c>
      <c r="AQ27" s="57">
        <f t="shared" ref="AQ27" si="348">IF(ISERROR((AQ26/AN26*100)),0,(AQ26/AN26*100))</f>
        <v>104.99969439520811</v>
      </c>
      <c r="AR27" s="55">
        <f t="shared" ref="AR27" si="349">IF(ISERROR((AR26/AO26*100)),0,(AR26/AO26*100))</f>
        <v>105.10038119440914</v>
      </c>
      <c r="AS27" s="53">
        <f t="shared" ref="AS27" si="350">IF(ISERROR((AS26/AP26*100)),0,(AS26/AP26*100))</f>
        <v>104.40042993762231</v>
      </c>
      <c r="AT27" s="57">
        <f t="shared" ref="AT27" si="351">IF(ISERROR((AT26/AQ26*100)),0,(AT26/AQ26*100))</f>
        <v>105.00029105302988</v>
      </c>
      <c r="AU27" s="55">
        <f t="shared" ref="AU27" si="352">IF(ISERROR((AU26/AR26*100)),0,(AU26/AR26*100))</f>
        <v>105.10030547025492</v>
      </c>
      <c r="AV27" s="53">
        <f t="shared" ref="AV27" si="353">IF(ISERROR((AV26/AS26*100)),0,(AV26/AS26*100))</f>
        <v>104.50005719665974</v>
      </c>
      <c r="AW27" s="57">
        <f t="shared" ref="AW27" si="354">IF(ISERROR((AW26/AT26*100)),0,(AW26/AT26*100))</f>
        <v>105.10034371881582</v>
      </c>
      <c r="AX27" s="55">
        <f t="shared" ref="AX27" si="355">IF(ISERROR((AX26/AU26*100)),0,(AX26/AU26*100))</f>
        <v>105.20019325301575</v>
      </c>
      <c r="AY27" s="53">
        <f t="shared" ref="AY27" si="356">IF(ISERROR((AY26/AV26*100)),0,(AY26/AV26*100))</f>
        <v>104.60014988590144</v>
      </c>
      <c r="AZ27" s="57">
        <f t="shared" ref="AZ27" si="357">IF(ISERROR((AZ26/AW26*100)),0,(AZ26/AW26*100))</f>
        <v>105.20247765737795</v>
      </c>
      <c r="BA27" s="55">
        <f t="shared" ref="BA27" si="358">IF(ISERROR((BA26/AX26*100)),0,(BA26/AX26*100))</f>
        <v>105.30033532584926</v>
      </c>
      <c r="BB27" s="53">
        <f t="shared" ref="BB27" si="359">IF(ISERROR((BB26/AY26*100)),0,(BB26/AY26*100))</f>
        <v>104.69972629206245</v>
      </c>
      <c r="BC27" s="57">
        <f t="shared" ref="BC27" si="360">IF(ISERROR((BC26/AZ26*100)),0,(BC26/AZ26*100))</f>
        <v>105.29976362724733</v>
      </c>
      <c r="BD27" s="55">
        <f t="shared" ref="BD27" si="361">IF(ISERROR((BD26/BA26*100)),0,(BD26/BA26*100))</f>
        <v>105.39975493419914</v>
      </c>
      <c r="BE27" s="96"/>
      <c r="BF27" s="97"/>
      <c r="BG27" s="97"/>
    </row>
    <row r="28" spans="1:59" s="98" customFormat="1" x14ac:dyDescent="0.25">
      <c r="A28" s="42" t="s">
        <v>38</v>
      </c>
      <c r="B28" s="27" t="s">
        <v>9</v>
      </c>
      <c r="C28" s="22">
        <v>96.3</v>
      </c>
      <c r="D28" s="13">
        <v>108</v>
      </c>
      <c r="E28" s="23">
        <v>106</v>
      </c>
      <c r="F28" s="21">
        <v>104.7</v>
      </c>
      <c r="G28" s="19">
        <v>104.7</v>
      </c>
      <c r="H28" s="20">
        <v>104.7</v>
      </c>
      <c r="I28" s="18">
        <v>104.7</v>
      </c>
      <c r="J28" s="19">
        <v>104.7</v>
      </c>
      <c r="K28" s="20">
        <v>104.7</v>
      </c>
      <c r="L28" s="18">
        <v>104.7</v>
      </c>
      <c r="M28" s="19">
        <v>104.7</v>
      </c>
      <c r="N28" s="20">
        <v>104.7</v>
      </c>
      <c r="O28" s="18">
        <v>104.7</v>
      </c>
      <c r="P28" s="19">
        <v>104.7</v>
      </c>
      <c r="Q28" s="20">
        <v>104.7</v>
      </c>
      <c r="R28" s="18">
        <v>104.7</v>
      </c>
      <c r="S28" s="19">
        <v>104.7</v>
      </c>
      <c r="T28" s="20">
        <v>104.7</v>
      </c>
      <c r="U28" s="18">
        <v>104.7</v>
      </c>
      <c r="V28" s="19">
        <v>104.7</v>
      </c>
      <c r="W28" s="20">
        <v>104.7</v>
      </c>
      <c r="X28" s="18">
        <v>104.7</v>
      </c>
      <c r="Y28" s="19">
        <v>104.7</v>
      </c>
      <c r="Z28" s="20">
        <v>104.7</v>
      </c>
      <c r="AA28" s="18">
        <v>104.7</v>
      </c>
      <c r="AB28" s="19">
        <v>104.7</v>
      </c>
      <c r="AC28" s="20">
        <v>104.7</v>
      </c>
      <c r="AD28" s="18">
        <v>104.7</v>
      </c>
      <c r="AE28" s="19">
        <v>104.7</v>
      </c>
      <c r="AF28" s="20">
        <v>104.7</v>
      </c>
      <c r="AG28" s="18">
        <v>104.7</v>
      </c>
      <c r="AH28" s="19">
        <v>104.7</v>
      </c>
      <c r="AI28" s="20">
        <v>104.7</v>
      </c>
      <c r="AJ28" s="18">
        <v>104.7</v>
      </c>
      <c r="AK28" s="19">
        <v>104.7</v>
      </c>
      <c r="AL28" s="20">
        <v>104.7</v>
      </c>
      <c r="AM28" s="18">
        <v>104.7</v>
      </c>
      <c r="AN28" s="19">
        <v>104.7</v>
      </c>
      <c r="AO28" s="20">
        <v>104.7</v>
      </c>
      <c r="AP28" s="18">
        <v>104.7</v>
      </c>
      <c r="AQ28" s="19">
        <v>104.7</v>
      </c>
      <c r="AR28" s="20">
        <v>104.7</v>
      </c>
      <c r="AS28" s="18">
        <v>104.7</v>
      </c>
      <c r="AT28" s="19">
        <v>104.7</v>
      </c>
      <c r="AU28" s="20">
        <v>104.7</v>
      </c>
      <c r="AV28" s="18">
        <v>104.7</v>
      </c>
      <c r="AW28" s="19">
        <v>104.7</v>
      </c>
      <c r="AX28" s="20">
        <v>104.7</v>
      </c>
      <c r="AY28" s="18">
        <v>104.7</v>
      </c>
      <c r="AZ28" s="19">
        <v>104.7</v>
      </c>
      <c r="BA28" s="20">
        <v>104.7</v>
      </c>
      <c r="BB28" s="18">
        <v>104.7</v>
      </c>
      <c r="BC28" s="19">
        <v>104.7</v>
      </c>
      <c r="BD28" s="20">
        <v>104.7</v>
      </c>
      <c r="BE28" s="102">
        <f t="shared" ref="BE28:BE29" si="362">$D28*$E28*F28*I28*L28*O28*R28*U28*X28*AA28*AD28*AG28*AJ28*AM28*AP28*AS28*AV28*AY28*BB28/1E+36</f>
        <v>249.93277391250086</v>
      </c>
      <c r="BF28" s="102">
        <f t="shared" ref="BF28:BF29" si="363">$D28*$E28*G28*J28*M28*P28*S28*V28*Y28*AB28*AE28*AH28*AK28*AN28*AQ28*AT28*AW28*AZ28*BC28/1E+36</f>
        <v>249.93277391250086</v>
      </c>
      <c r="BG28" s="102">
        <f t="shared" ref="BG28:BG29" si="364">$D28*$E28*H28*K28*N28*Q28*T28*W28*Z28*AC28*AF28*AI28*AL28*AO28*AR28*AU28*AX28*BA28*BD28/1E+36</f>
        <v>249.93277391250086</v>
      </c>
    </row>
    <row r="29" spans="1:59" ht="31.5" x14ac:dyDescent="0.25">
      <c r="A29" s="42" t="s">
        <v>58</v>
      </c>
      <c r="B29" s="26" t="s">
        <v>1</v>
      </c>
      <c r="C29" s="40">
        <v>103.4</v>
      </c>
      <c r="D29" s="103">
        <f>IF(ISERROR(((D26/C26)/(D28/100))*100),0,(((D26/C26)/(D28/100))*100))</f>
        <v>98.191732361119051</v>
      </c>
      <c r="E29" s="104">
        <f>IF(ISERROR(((E26/D26)/(E28/100))*100),0,(((E26/D26)/(E28/100))*100))</f>
        <v>97.564255782179842</v>
      </c>
      <c r="F29" s="8">
        <f>IF(ISERROR(((F26/E26)/(F28/100))*100),0,(((F26/E26)/(F28/100))*100))</f>
        <v>99.340998149624298</v>
      </c>
      <c r="G29" s="3">
        <f>IF(ISERROR(((G26/E26)/(G28/100))*100),0,(((G26/E26)/(G28/100))*100))</f>
        <v>100.08904783448594</v>
      </c>
      <c r="H29" s="5">
        <f t="shared" ref="H29" si="365">IF(ISERROR(((H26/E26)/(H28/100))*100),0,(((H26/E26)/(H28/100))*100))</f>
        <v>100.23865777145826</v>
      </c>
      <c r="I29" s="4">
        <f t="shared" ref="I29" si="366">IF(ISERROR(((I26/F26)/(I28/100))*100),0,(((I26/F26)/(I28/100))*100))</f>
        <v>99.39471352458547</v>
      </c>
      <c r="J29" s="3">
        <f t="shared" ref="J29" si="367">IF(ISERROR(((J26/G26)/(J28/100))*100),0,(((J26/G26)/(J28/100))*100))</f>
        <v>100.22228789494649</v>
      </c>
      <c r="K29" s="5">
        <f t="shared" ref="K29" si="368">IF(ISERROR(((K26/H26)/(K28/100))*100),0,(((K26/H26)/(K28/100))*100))</f>
        <v>100.357809804844</v>
      </c>
      <c r="L29" s="4">
        <f t="shared" ref="L29" si="369">IF(ISERROR(((L26/I26)/(L28/100))*100),0,(((L26/I26)/(L28/100))*100))</f>
        <v>99.519404210500127</v>
      </c>
      <c r="M29" s="3">
        <f t="shared" ref="M29" si="370">IF(ISERROR(((M26/J26)/(M28/100))*100),0,(((M26/J26)/(M28/100))*100))</f>
        <v>100.27292739804679</v>
      </c>
      <c r="N29" s="5">
        <f t="shared" ref="N29" si="371">IF(ISERROR(((N26/K26)/(N28/100))*100),0,(((N26/K26)/(N28/100))*100))</f>
        <v>100.53073717113831</v>
      </c>
      <c r="O29" s="4">
        <f t="shared" ref="O29" si="372">IF(ISERROR(((O26/L26)/(O28/100))*100),0,(((O26/L26)/(O28/100))*100))</f>
        <v>99.517138915419707</v>
      </c>
      <c r="P29" s="3">
        <f t="shared" ref="P29" si="373">IF(ISERROR(((P26/M26)/(P28/100))*100),0,(((P26/M26)/(P28/100))*100))</f>
        <v>100.3824327178901</v>
      </c>
      <c r="Q29" s="5">
        <f t="shared" ref="Q29" si="374">IF(ISERROR(((Q26/N26)/(Q28/100))*100),0,(((Q26/N26)/(Q28/100))*100))</f>
        <v>100.6680613074822</v>
      </c>
      <c r="R29" s="4">
        <f t="shared" ref="R29" si="375">IF(ISERROR(((R26/O26)/(R28/100))*100),0,(((R26/O26)/(R28/100))*100))</f>
        <v>99.527741344746801</v>
      </c>
      <c r="S29" s="3">
        <f t="shared" ref="S29" si="376">IF(ISERROR(((S26/P26)/(S28/100))*100),0,(((S26/P26)/(S28/100))*100))</f>
        <v>100.47771768169484</v>
      </c>
      <c r="T29" s="5">
        <f t="shared" ref="T29" si="377">IF(ISERROR(((T26/Q26)/(T28/100))*100),0,(((T26/Q26)/(T28/100))*100))</f>
        <v>100.76463206784614</v>
      </c>
      <c r="U29" s="4">
        <f t="shared" ref="U29" si="378">IF(ISERROR(((U26/R26)/(U28/100))*100),0,(((U26/R26)/(U28/100))*100))</f>
        <v>99.618536400314113</v>
      </c>
      <c r="V29" s="3">
        <f t="shared" ref="V29" si="379">IF(ISERROR(((V26/S26)/(V28/100))*100),0,(((V26/S26)/(V28/100))*100))</f>
        <v>100.47717515813311</v>
      </c>
      <c r="W29" s="5">
        <f t="shared" ref="W29" si="380">IF(ISERROR(((W26/T26)/(W28/100))*100),0,(((W26/T26)/(W28/100))*100))</f>
        <v>100.85932992965697</v>
      </c>
      <c r="X29" s="4">
        <f t="shared" ref="X29" si="381">IF(ISERROR(((X26/U26)/(X28/100))*100),0,(((X26/U26)/(X28/100))*100))</f>
        <v>99.617849469174729</v>
      </c>
      <c r="Y29" s="3">
        <f t="shared" ref="Y29" si="382">IF(ISERROR(((Y26/V26)/(Y28/100))*100),0,(((Y26/V26)/(Y28/100))*100))</f>
        <v>100.57265143188263</v>
      </c>
      <c r="Z29" s="5">
        <f t="shared" ref="Z29" si="383">IF(ISERROR(((Z26/W26)/(Z28/100))*100),0,(((Z26/W26)/(Z28/100))*100))</f>
        <v>100.95551927548337</v>
      </c>
      <c r="AA29" s="4">
        <f t="shared" ref="AA29" si="384">IF(ISERROR(((AA26/X26)/(AA28/100))*100),0,(((AA26/X26)/(AA28/100))*100))</f>
        <v>99.331737578992715</v>
      </c>
      <c r="AB29" s="3">
        <f t="shared" ref="AB29" si="385">IF(ISERROR(((AB26/Y26)/(AB28/100))*100),0,(((AB26/Y26)/(AB28/100))*100))</f>
        <v>100.57290613036362</v>
      </c>
      <c r="AC29" s="5">
        <f t="shared" ref="AC29" si="386">IF(ISERROR(((AC26/Z26)/(AC28/100))*100),0,(((AC26/Z26)/(AC28/100))*100))</f>
        <v>100.95474948152597</v>
      </c>
      <c r="AD29" s="4">
        <f t="shared" ref="AD29" si="387">IF(ISERROR(((AD26/AA26)/(AD28/100))*100),0,(((AD26/AA26)/(AD28/100))*100))</f>
        <v>99.42666952405898</v>
      </c>
      <c r="AE29" s="3">
        <f t="shared" ref="AE29" si="388">IF(ISERROR(((AE26/AB26)/(AE28/100))*100),0,(((AE26/AB26)/(AE28/100))*100))</f>
        <v>99.981513970728457</v>
      </c>
      <c r="AF29" s="5">
        <f t="shared" ref="AF29" si="389">IF(ISERROR(((AF26/AC26)/(AF28/100))*100),0,(((AF26/AC26)/(AF28/100))*100))</f>
        <v>100.19059261857186</v>
      </c>
      <c r="AG29" s="4">
        <f t="shared" ref="AG29" si="390">IF(ISERROR(((AG26/AD26)/(AG28/100))*100),0,(((AG26/AD26)/(AG28/100))*100))</f>
        <v>99.522463753705622</v>
      </c>
      <c r="AH29" s="3">
        <f t="shared" ref="AH29" si="391">IF(ISERROR(((AH26/AE26)/(AH28/100))*100),0,(((AH26/AE26)/(AH28/100))*100))</f>
        <v>100.0004799546923</v>
      </c>
      <c r="AI29" s="5">
        <f t="shared" ref="AI29" si="392">IF(ISERROR(((AI26/AF26)/(AI28/100))*100),0,(((AI26/AF26)/(AI28/100))*100))</f>
        <v>100.28672027180359</v>
      </c>
      <c r="AJ29" s="4">
        <f t="shared" ref="AJ29" si="393">IF(ISERROR(((AJ26/AG26)/(AJ28/100))*100),0,(((AJ26/AG26)/(AJ28/100))*100))</f>
        <v>99.52205084376466</v>
      </c>
      <c r="AK29" s="3">
        <f>IF(ISERROR(((AK26/AH26)/(AK28/100))*100),0,(((AK26/AH26)/(AK28/100))*100))</f>
        <v>100.09505624377306</v>
      </c>
      <c r="AL29" s="5">
        <f t="shared" ref="AL29" si="394">IF(ISERROR(((AL26/AI26)/(AL28/100))*100),0,(((AL26/AI26)/(AL28/100))*100))</f>
        <v>100.28675595148498</v>
      </c>
      <c r="AM29" s="4">
        <f t="shared" ref="AM29" si="395">IF(ISERROR(((AM26/AJ26)/(AM28/100))*100),0,(((AM26/AJ26)/(AM28/100))*100))</f>
        <v>99.61835638807608</v>
      </c>
      <c r="AN29" s="3">
        <f t="shared" ref="AN29" si="396">IF(ISERROR(((AN26/AK26)/(AN28/100))*100),0,(((AN26/AK26)/(AN28/100))*100))</f>
        <v>100.19130803594445</v>
      </c>
      <c r="AO29" s="5">
        <f t="shared" ref="AO29" si="397">IF(ISERROR(((AO26/AL26)/(AO28/100))*100),0,(((AO26/AL26)/(AO28/100))*100))</f>
        <v>100.28615066608992</v>
      </c>
      <c r="AP29" s="4">
        <f t="shared" ref="AP29" si="398">IF(ISERROR(((AP26/AM26)/(AP28/100))*100),0,(((AP26/AM26)/(AP28/100))*100))</f>
        <v>99.712822162241665</v>
      </c>
      <c r="AQ29" s="3">
        <f t="shared" ref="AQ29" si="399">IF(ISERROR(((AQ26/AN26)/(AQ28/100))*100),0,(((AQ26/AN26)/(AQ28/100))*100))</f>
        <v>100.28624106514626</v>
      </c>
      <c r="AR29" s="5">
        <f t="shared" ref="AR29" si="400">IF(ISERROR(((AR26/AO26)/(AR28/100))*100),0,(((AR26/AO26)/(AR28/100))*100))</f>
        <v>100.38240801758276</v>
      </c>
      <c r="AS29" s="4">
        <f t="shared" ref="AS29" si="401">IF(ISERROR(((AS26/AP26)/(AS28/100))*100),0,(((AS26/AP26)/(AS28/100))*100))</f>
        <v>99.713877686363233</v>
      </c>
      <c r="AT29" s="3">
        <f t="shared" ref="AT29" si="402">IF(ISERROR(((AT26/AQ26)/(AT28/100))*100),0,(((AT26/AQ26)/(AT28/100))*100))</f>
        <v>100.28681093890152</v>
      </c>
      <c r="AU29" s="5">
        <f t="shared" ref="AU29" si="403">IF(ISERROR(((AU26/AR26)/(AU28/100))*100),0,(((AU26/AR26)/(AU28/100))*100))</f>
        <v>100.38233569269812</v>
      </c>
      <c r="AV29" s="4">
        <f t="shared" ref="AV29" si="404">IF(ISERROR(((AV26/AS26)/(AV28/100))*100),0,(((AV26/AS26)/(AV28/100))*100))</f>
        <v>99.809032661566135</v>
      </c>
      <c r="AW29" s="3">
        <f t="shared" ref="AW29" si="405">IF(ISERROR(((AW26/AT26)/(AW28/100))*100),0,(((AW26/AT26)/(AW28/100))*100))</f>
        <v>100.3823722242749</v>
      </c>
      <c r="AX29" s="5">
        <f t="shared" ref="AX29" si="406">IF(ISERROR(((AX26/AU26)/(AX28/100))*100),0,(((AX26/AU26)/(AX28/100))*100))</f>
        <v>100.47773949667216</v>
      </c>
      <c r="AY29" s="4">
        <f t="shared" ref="AY29" si="407">IF(ISERROR(((AY26/AV26)/(AY28/100))*100),0,(((AY26/AV26)/(AY28/100))*100))</f>
        <v>99.904632173735877</v>
      </c>
      <c r="AZ29" s="3">
        <f t="shared" ref="AZ29" si="408">IF(ISERROR(((AZ26/AW26)/(AZ28/100))*100),0,(((AZ26/AW26)/(AZ28/100))*100))</f>
        <v>100.47992135375164</v>
      </c>
      <c r="BA29" s="5">
        <f t="shared" ref="BA29" si="409">IF(ISERROR(((BA26/AX26)/(BA28/100))*100),0,(((BA26/AX26)/(BA28/100))*100))</f>
        <v>100.57338617559624</v>
      </c>
      <c r="BB29" s="4">
        <f t="shared" ref="BB29" si="410">IF(ISERROR(((BB26/AY26)/(BB28/100))*100),0,(((BB26/AY26)/(BB28/100))*100))</f>
        <v>99.999738578856224</v>
      </c>
      <c r="BC29" s="3">
        <f t="shared" ref="BC29" si="411">IF(ISERROR(((BC26/AZ26)/(BC28/100))*100),0,(((BC26/AZ26)/(BC28/100))*100))</f>
        <v>100.57284014063738</v>
      </c>
      <c r="BD29" s="5">
        <f t="shared" ref="BD29" si="412">IF(ISERROR(((BD26/BA26)/(BD28/100))*100),0,(((BD26/BA26)/(BD28/100))*100))</f>
        <v>100.66834282158466</v>
      </c>
      <c r="BE29" s="102">
        <f t="shared" si="362"/>
        <v>89.395624510508142</v>
      </c>
      <c r="BF29" s="102">
        <f t="shared" si="363"/>
        <v>101.04692801415754</v>
      </c>
      <c r="BG29" s="102">
        <f t="shared" si="364"/>
        <v>104.6500271213564</v>
      </c>
    </row>
    <row r="30" spans="1:59" ht="126" x14ac:dyDescent="0.25">
      <c r="A30" s="41" t="s">
        <v>37</v>
      </c>
      <c r="B30" s="26" t="s">
        <v>59</v>
      </c>
      <c r="C30" s="15">
        <v>6744</v>
      </c>
      <c r="D30" s="14">
        <v>6624</v>
      </c>
      <c r="E30" s="16">
        <v>6872.5</v>
      </c>
      <c r="F30" s="17">
        <v>7180</v>
      </c>
      <c r="G30" s="14">
        <v>7190</v>
      </c>
      <c r="H30" s="16">
        <v>7200</v>
      </c>
      <c r="I30" s="15">
        <v>7510</v>
      </c>
      <c r="J30" s="14">
        <v>7530</v>
      </c>
      <c r="K30" s="16">
        <v>7560</v>
      </c>
      <c r="L30" s="15">
        <v>7860</v>
      </c>
      <c r="M30" s="14">
        <v>7890</v>
      </c>
      <c r="N30" s="16">
        <v>7955</v>
      </c>
      <c r="O30" s="15">
        <v>8174.4</v>
      </c>
      <c r="P30" s="14">
        <v>8213.5</v>
      </c>
      <c r="Q30" s="16">
        <v>8289.1</v>
      </c>
      <c r="R30" s="15">
        <v>8509.6</v>
      </c>
      <c r="S30" s="14">
        <v>8583.1</v>
      </c>
      <c r="T30" s="16">
        <v>8670.4</v>
      </c>
      <c r="U30" s="15">
        <v>8867</v>
      </c>
      <c r="V30" s="14">
        <v>8977.9</v>
      </c>
      <c r="W30" s="16">
        <v>9077.9</v>
      </c>
      <c r="X30" s="15">
        <v>9248.2999999999993</v>
      </c>
      <c r="Y30" s="14">
        <v>9399.9</v>
      </c>
      <c r="Z30" s="16">
        <v>9513.6</v>
      </c>
      <c r="AA30" s="15">
        <v>9655.2000000000007</v>
      </c>
      <c r="AB30" s="14">
        <v>9851.1</v>
      </c>
      <c r="AC30" s="16">
        <v>9979.7999999999993</v>
      </c>
      <c r="AD30" s="15">
        <v>10080</v>
      </c>
      <c r="AE30" s="14">
        <v>10324</v>
      </c>
      <c r="AF30" s="16">
        <v>10468.799999999999</v>
      </c>
      <c r="AG30" s="15">
        <v>10523.5</v>
      </c>
      <c r="AH30" s="14">
        <v>10829.9</v>
      </c>
      <c r="AI30" s="16">
        <v>10992.2</v>
      </c>
      <c r="AJ30" s="15">
        <v>10997.1</v>
      </c>
      <c r="AK30" s="14">
        <v>11371.4</v>
      </c>
      <c r="AL30" s="16">
        <v>11552.8</v>
      </c>
      <c r="AM30" s="15">
        <v>11436</v>
      </c>
      <c r="AN30" s="14">
        <v>11883.1</v>
      </c>
      <c r="AO30" s="16">
        <v>12107.3</v>
      </c>
      <c r="AP30" s="15">
        <v>11904.9</v>
      </c>
      <c r="AQ30" s="14">
        <v>12429.7</v>
      </c>
      <c r="AR30" s="16">
        <v>12700.6</v>
      </c>
      <c r="AS30" s="15">
        <v>12404.9</v>
      </c>
      <c r="AT30" s="14">
        <v>13013.9</v>
      </c>
      <c r="AU30" s="16">
        <v>13335.6</v>
      </c>
      <c r="AV30" s="15">
        <v>12938.3</v>
      </c>
      <c r="AW30" s="14">
        <v>13625.6</v>
      </c>
      <c r="AX30" s="16">
        <v>13975.7</v>
      </c>
      <c r="AY30" s="15">
        <v>13507.6</v>
      </c>
      <c r="AZ30" s="14">
        <v>14279.6</v>
      </c>
      <c r="BA30" s="16">
        <v>14660.6</v>
      </c>
      <c r="BB30" s="15">
        <v>14115.4</v>
      </c>
      <c r="BC30" s="14">
        <v>14979.3</v>
      </c>
      <c r="BD30" s="16">
        <v>15393.5</v>
      </c>
      <c r="BE30" s="80">
        <f>IF((ISERROR(BB30/$C30)),0,(BB30/$C30)*100)</f>
        <v>209.30308422301303</v>
      </c>
      <c r="BF30" s="80">
        <f t="shared" ref="BF30" si="413">IF((ISERROR(BC30/$C30)),0,(BC30/$C30)*100)</f>
        <v>222.11298932384344</v>
      </c>
      <c r="BG30" s="80">
        <f t="shared" ref="BG30" si="414">IF((ISERROR(BD30/$C30)),0,(BD30/$C30)*100)</f>
        <v>228.25474495848161</v>
      </c>
    </row>
    <row r="31" spans="1:59" s="98" customFormat="1" ht="31.5" x14ac:dyDescent="0.25">
      <c r="A31" s="42" t="s">
        <v>60</v>
      </c>
      <c r="B31" s="27" t="s">
        <v>34</v>
      </c>
      <c r="C31" s="22">
        <v>108.3</v>
      </c>
      <c r="D31" s="81">
        <f>IF(ISERROR((D30/C30*100)),0,(D30/C30*100))</f>
        <v>98.220640569395016</v>
      </c>
      <c r="E31" s="82">
        <f>IF(ISERROR((E30/D30*100)),0,(E30/D30*100))</f>
        <v>103.75150966183575</v>
      </c>
      <c r="F31" s="56">
        <f>IF(ISERROR((F30/E30*100)),0,(F30/E30*100))</f>
        <v>104.47435431065841</v>
      </c>
      <c r="G31" s="57">
        <f>IF(ISERROR((G30/E30*100)),0,(G30/E30*100))</f>
        <v>104.61986176791559</v>
      </c>
      <c r="H31" s="55">
        <f t="shared" ref="H31" si="415">IF(ISERROR((H30/E30*100)),0,(H30/E30*100))</f>
        <v>104.76536922517279</v>
      </c>
      <c r="I31" s="53">
        <f t="shared" ref="I31" si="416">IF(ISERROR((I30/F30*100)),0,(I30/F30*100))</f>
        <v>104.59610027855153</v>
      </c>
      <c r="J31" s="57">
        <f t="shared" ref="J31" si="417">IF(ISERROR((J30/G30*100)),0,(J30/G30*100))</f>
        <v>104.72878998609178</v>
      </c>
      <c r="K31" s="55">
        <f t="shared" ref="K31" si="418">IF(ISERROR((K30/H30*100)),0,(K30/H30*100))</f>
        <v>105</v>
      </c>
      <c r="L31" s="53">
        <f t="shared" ref="L31" si="419">IF(ISERROR((L30/I30*100)),0,(L30/I30*100))</f>
        <v>104.66045272969373</v>
      </c>
      <c r="M31" s="57">
        <f t="shared" ref="M31" si="420">IF(ISERROR((M30/J30*100)),0,(M30/J30*100))</f>
        <v>104.7808764940239</v>
      </c>
      <c r="N31" s="55">
        <f t="shared" ref="N31" si="421">IF(ISERROR((N30/K30*100)),0,(N30/K30*100))</f>
        <v>105.22486772486772</v>
      </c>
      <c r="O31" s="53">
        <f t="shared" ref="O31" si="422">IF(ISERROR((O30/L30*100)),0,(O30/L30*100))</f>
        <v>104</v>
      </c>
      <c r="P31" s="57">
        <f t="shared" ref="P31" si="423">IF(ISERROR((P30/M30*100)),0,(P30/M30*100))</f>
        <v>104.10012674271229</v>
      </c>
      <c r="Q31" s="55">
        <f t="shared" ref="Q31" si="424">IF(ISERROR((Q30/N30*100)),0,(Q30/N30*100))</f>
        <v>104.19987429289755</v>
      </c>
      <c r="R31" s="53">
        <f t="shared" ref="R31" si="425">IF(ISERROR((R30/O30*100)),0,(R30/O30*100))</f>
        <v>104.1006067723625</v>
      </c>
      <c r="S31" s="57">
        <f t="shared" ref="S31" si="426">IF(ISERROR((S30/P30*100)),0,(S30/P30*100))</f>
        <v>104.49990868691788</v>
      </c>
      <c r="T31" s="55">
        <f t="shared" ref="T31" si="427">IF(ISERROR((T30/Q30*100)),0,(T30/Q30*100))</f>
        <v>104.60001688965026</v>
      </c>
      <c r="U31" s="53">
        <f t="shared" ref="U31" si="428">IF(ISERROR((U30/R30*100)),0,(U30/R30*100))</f>
        <v>104.19996239541223</v>
      </c>
      <c r="V31" s="57">
        <f t="shared" ref="V31" si="429">IF(ISERROR((V30/S30*100)),0,(V30/S30*100))</f>
        <v>104.59973669187124</v>
      </c>
      <c r="W31" s="55">
        <f t="shared" ref="W31" si="430">IF(ISERROR((W30/T30*100)),0,(W30/T30*100))</f>
        <v>104.69989850525927</v>
      </c>
      <c r="X31" s="53">
        <f t="shared" ref="X31" si="431">IF(ISERROR((X30/U30*100)),0,(X30/U30*100))</f>
        <v>104.30021427765872</v>
      </c>
      <c r="Y31" s="57">
        <f t="shared" ref="Y31" si="432">IF(ISERROR((Y30/V30*100)),0,(Y30/V30*100))</f>
        <v>104.70043105848808</v>
      </c>
      <c r="Z31" s="55">
        <f t="shared" ref="Z31" si="433">IF(ISERROR((Z30/W30*100)),0,(Z30/W30*100))</f>
        <v>104.79956818206855</v>
      </c>
      <c r="AA31" s="53">
        <f t="shared" ref="AA31" si="434">IF(ISERROR((AA30/X30*100)),0,(AA30/X30*100))</f>
        <v>104.39972751748971</v>
      </c>
      <c r="AB31" s="57">
        <f t="shared" ref="AB31" si="435">IF(ISERROR((AB30/Y30*100)),0,(AB30/Y30*100))</f>
        <v>104.80005106437302</v>
      </c>
      <c r="AC31" s="55">
        <f t="shared" ref="AC31" si="436">IF(ISERROR((AC30/Z30*100)),0,(AC30/Z30*100))</f>
        <v>104.90035317860746</v>
      </c>
      <c r="AD31" s="53">
        <f t="shared" ref="AD31" si="437">IF(ISERROR((AD30/AA30*100)),0,(AD30/AA30*100))</f>
        <v>104.39970171513795</v>
      </c>
      <c r="AE31" s="57">
        <f t="shared" ref="AE31" si="438">IF(ISERROR((AE30/AB30*100)),0,(AE30/AB30*100))</f>
        <v>104.80047913430988</v>
      </c>
      <c r="AF31" s="55">
        <f t="shared" ref="AF31" si="439">IF(ISERROR((AF30/AC30*100)),0,(AF30/AC30*100))</f>
        <v>104.89989779354296</v>
      </c>
      <c r="AG31" s="53">
        <f t="shared" ref="AG31" si="440">IF(ISERROR((AG30/AD30*100)),0,(AG30/AD30*100))</f>
        <v>104.39980158730158</v>
      </c>
      <c r="AH31" s="57">
        <f t="shared" ref="AH31" si="441">IF(ISERROR((AH30/AE30*100)),0,(AH30/AE30*100))</f>
        <v>104.90023246803564</v>
      </c>
      <c r="AI31" s="55">
        <f t="shared" ref="AI31" si="442">IF(ISERROR((AI30/AF30*100)),0,(AI30/AF30*100))</f>
        <v>104.99961791227268</v>
      </c>
      <c r="AJ31" s="53">
        <f t="shared" ref="AJ31" si="443">IF(ISERROR((AJ30/AG30*100)),0,(AJ30/AG30*100))</f>
        <v>104.50040385803203</v>
      </c>
      <c r="AK31" s="57">
        <f t="shared" ref="AK31" si="444">IF(ISERROR((AK30/AH30*100)),0,(AK30/AH30*100))</f>
        <v>105.00004616847801</v>
      </c>
      <c r="AL31" s="55">
        <f t="shared" ref="AL31" si="445">IF(ISERROR((AL30/AI30*100)),0,(AL30/AI30*100))</f>
        <v>105.09997998580812</v>
      </c>
      <c r="AM31" s="53">
        <f t="shared" ref="AM31" si="446">IF(ISERROR((AM30/AJ30*100)),0,(AM30/AJ30*100))</f>
        <v>103.99105218648552</v>
      </c>
      <c r="AN31" s="57">
        <f t="shared" ref="AN31" si="447">IF(ISERROR((AN30/AK30*100)),0,(AN30/AK30*100))</f>
        <v>104.49988567810473</v>
      </c>
      <c r="AO31" s="55">
        <f t="shared" ref="AO31" si="448">IF(ISERROR((AO30/AL30*100)),0,(AO30/AL30*100))</f>
        <v>104.79970223668722</v>
      </c>
      <c r="AP31" s="53">
        <f t="shared" ref="AP31" si="449">IF(ISERROR((AP30/AM30*100)),0,(AP30/AM30*100))</f>
        <v>104.10020986358866</v>
      </c>
      <c r="AQ31" s="57">
        <f t="shared" ref="AQ31" si="450">IF(ISERROR((AQ30/AN30*100)),0,(AQ30/AN30*100))</f>
        <v>104.59980981393744</v>
      </c>
      <c r="AR31" s="55">
        <f t="shared" ref="AR31" si="451">IF(ISERROR((AR30/AO30*100)),0,(AR30/AO30*100))</f>
        <v>104.9003493759963</v>
      </c>
      <c r="AS31" s="53">
        <f t="shared" ref="AS31" si="452">IF(ISERROR((AS30/AP30*100)),0,(AS30/AP30*100))</f>
        <v>104.19995128056514</v>
      </c>
      <c r="AT31" s="57">
        <f t="shared" ref="AT31" si="453">IF(ISERROR((AT30/AQ30*100)),0,(AT30/AQ30*100))</f>
        <v>104.70003298551049</v>
      </c>
      <c r="AU31" s="55">
        <f t="shared" ref="AU31" si="454">IF(ISERROR((AU30/AR30*100)),0,(AU30/AR30*100))</f>
        <v>104.99976379068706</v>
      </c>
      <c r="AV31" s="53">
        <f t="shared" ref="AV31" si="455">IF(ISERROR((AV30/AS30*100)),0,(AV30/AS30*100))</f>
        <v>104.29991374376254</v>
      </c>
      <c r="AW31" s="57">
        <f t="shared" ref="AW31" si="456">IF(ISERROR((AW30/AT30*100)),0,(AW30/AT30*100))</f>
        <v>104.70035884707889</v>
      </c>
      <c r="AX31" s="55">
        <f t="shared" ref="AX31" si="457">IF(ISERROR((AX30/AU30*100)),0,(AX30/AU30*100))</f>
        <v>104.7999340112181</v>
      </c>
      <c r="AY31" s="53">
        <f t="shared" ref="AY31" si="458">IF(ISERROR((AY30/AV30*100)),0,(AY30/AV30*100))</f>
        <v>104.40011438906194</v>
      </c>
      <c r="AZ31" s="57">
        <f t="shared" ref="AZ31" si="459">IF(ISERROR((AZ30/AW30*100)),0,(AZ30/AW30*100))</f>
        <v>104.7997886331611</v>
      </c>
      <c r="BA31" s="55">
        <f t="shared" ref="BA31" si="460">IF(ISERROR((BA30/AX30*100)),0,(BA30/AX30*100))</f>
        <v>104.90064898359294</v>
      </c>
      <c r="BB31" s="53">
        <f t="shared" ref="BB31" si="461">IF(ISERROR((BB30/AY30*100)),0,(BB30/AY30*100))</f>
        <v>104.49968906393437</v>
      </c>
      <c r="BC31" s="57">
        <f t="shared" ref="BC31" si="462">IF(ISERROR((BC30/AZ30*100)),0,(BC30/AZ30*100))</f>
        <v>104.89999719880107</v>
      </c>
      <c r="BD31" s="55">
        <f t="shared" ref="BD31" si="463">IF(ISERROR((BD30/BA30*100)),0,(BD30/BA30*100))</f>
        <v>104.99911326957969</v>
      </c>
      <c r="BE31" s="96"/>
      <c r="BF31" s="97"/>
      <c r="BG31" s="97"/>
    </row>
    <row r="32" spans="1:59" s="98" customFormat="1" x14ac:dyDescent="0.25">
      <c r="A32" s="42" t="s">
        <v>38</v>
      </c>
      <c r="B32" s="27" t="s">
        <v>9</v>
      </c>
      <c r="C32" s="22">
        <v>104.7</v>
      </c>
      <c r="D32" s="13">
        <v>105.7</v>
      </c>
      <c r="E32" s="23">
        <v>106</v>
      </c>
      <c r="F32" s="21">
        <v>104.5</v>
      </c>
      <c r="G32" s="19">
        <v>104.5</v>
      </c>
      <c r="H32" s="20">
        <v>104.5</v>
      </c>
      <c r="I32" s="18">
        <v>104.5</v>
      </c>
      <c r="J32" s="19">
        <v>104.5</v>
      </c>
      <c r="K32" s="20">
        <v>104.5</v>
      </c>
      <c r="L32" s="18">
        <v>104.5</v>
      </c>
      <c r="M32" s="19">
        <v>104.5</v>
      </c>
      <c r="N32" s="20">
        <v>104.5</v>
      </c>
      <c r="O32" s="18">
        <v>104.5</v>
      </c>
      <c r="P32" s="19">
        <v>104.5</v>
      </c>
      <c r="Q32" s="20">
        <v>104.5</v>
      </c>
      <c r="R32" s="18">
        <v>104.5</v>
      </c>
      <c r="S32" s="19">
        <v>104.5</v>
      </c>
      <c r="T32" s="20">
        <v>104.5</v>
      </c>
      <c r="U32" s="18">
        <v>104.5</v>
      </c>
      <c r="V32" s="19">
        <v>104.5</v>
      </c>
      <c r="W32" s="20">
        <v>104.5</v>
      </c>
      <c r="X32" s="18">
        <v>104.5</v>
      </c>
      <c r="Y32" s="19">
        <v>104.5</v>
      </c>
      <c r="Z32" s="20">
        <v>104.5</v>
      </c>
      <c r="AA32" s="18">
        <v>104.5</v>
      </c>
      <c r="AB32" s="19">
        <v>104.5</v>
      </c>
      <c r="AC32" s="20">
        <v>104.5</v>
      </c>
      <c r="AD32" s="18">
        <v>104.5</v>
      </c>
      <c r="AE32" s="19">
        <v>104.5</v>
      </c>
      <c r="AF32" s="20">
        <v>104.5</v>
      </c>
      <c r="AG32" s="18">
        <v>104.5</v>
      </c>
      <c r="AH32" s="19">
        <v>104.5</v>
      </c>
      <c r="AI32" s="20">
        <v>104.5</v>
      </c>
      <c r="AJ32" s="18">
        <v>104.5</v>
      </c>
      <c r="AK32" s="19">
        <v>104.5</v>
      </c>
      <c r="AL32" s="20">
        <v>104.5</v>
      </c>
      <c r="AM32" s="18">
        <v>104.5</v>
      </c>
      <c r="AN32" s="19">
        <v>104.5</v>
      </c>
      <c r="AO32" s="20">
        <v>104.5</v>
      </c>
      <c r="AP32" s="18">
        <v>104.5</v>
      </c>
      <c r="AQ32" s="19">
        <v>104.5</v>
      </c>
      <c r="AR32" s="20">
        <v>104.5</v>
      </c>
      <c r="AS32" s="18">
        <v>104.5</v>
      </c>
      <c r="AT32" s="19">
        <v>104.5</v>
      </c>
      <c r="AU32" s="20">
        <v>104.5</v>
      </c>
      <c r="AV32" s="18">
        <v>104.5</v>
      </c>
      <c r="AW32" s="19">
        <v>104.5</v>
      </c>
      <c r="AX32" s="20">
        <v>104.5</v>
      </c>
      <c r="AY32" s="18">
        <v>104.5</v>
      </c>
      <c r="AZ32" s="19">
        <v>104.5</v>
      </c>
      <c r="BA32" s="20">
        <v>104.5</v>
      </c>
      <c r="BB32" s="18">
        <v>104.5</v>
      </c>
      <c r="BC32" s="19">
        <v>104.5</v>
      </c>
      <c r="BD32" s="20">
        <v>104.5</v>
      </c>
      <c r="BE32" s="102">
        <f t="shared" ref="BE32:BE33" si="464">$D32*$E32*F32*I32*L32*O32*R32*U32*X32*AA32*AD32*AG32*AJ32*AM32*AP32*AS32*AV32*AY32*BB32/1E+36</f>
        <v>236.78696453667769</v>
      </c>
      <c r="BF32" s="102">
        <f t="shared" ref="BF32:BF33" si="465">$D32*$E32*G32*J32*M32*P32*S32*V32*Y32*AB32*AE32*AH32*AK32*AN32*AQ32*AT32*AW32*AZ32*BC32/1E+36</f>
        <v>236.78696453667769</v>
      </c>
      <c r="BG32" s="102">
        <f t="shared" ref="BG32:BG33" si="466">$D32*$E32*H32*K32*N32*Q32*T32*W32*Z32*AC32*AF32*AI32*AL32*AO32*AR32*AU32*AX32*BA32*BD32/1E+36</f>
        <v>236.78696453667769</v>
      </c>
    </row>
    <row r="33" spans="1:59" ht="31.5" x14ac:dyDescent="0.25">
      <c r="A33" s="42" t="s">
        <v>58</v>
      </c>
      <c r="B33" s="26" t="s">
        <v>1</v>
      </c>
      <c r="C33" s="40">
        <v>103.4</v>
      </c>
      <c r="D33" s="103">
        <f>IF(ISERROR(((D30/C30)/(D32/100))*100),0,(((D30/C30)/(D32/100))*100))</f>
        <v>92.923974048623478</v>
      </c>
      <c r="E33" s="104">
        <f>IF(ISERROR(((E30/D30)/(E32/100))*100),0,(((E30/D30)/(E32/100))*100))</f>
        <v>97.878782699845047</v>
      </c>
      <c r="F33" s="8">
        <f>IF(ISERROR(((F30/E30)/(F32/100))*100),0,(((F30/E30)/(F32/100))*100))</f>
        <v>99.975458670486532</v>
      </c>
      <c r="G33" s="3">
        <f>IF(ISERROR(((G30/E30)/(G32/100))*100),0,(((G30/E30)/(G32/100))*100))</f>
        <v>100.11470025637857</v>
      </c>
      <c r="H33" s="5">
        <f t="shared" ref="H33" si="467">IF(ISERROR(((H30/E30)/(H32/100))*100),0,(((H30/E30)/(H32/100))*100))</f>
        <v>100.25394184227061</v>
      </c>
      <c r="I33" s="4">
        <f t="shared" ref="I33" si="468">IF(ISERROR(((I30/F30)/(I32/100))*100),0,(((I30/F30)/(I32/100))*100))</f>
        <v>100.09196198904453</v>
      </c>
      <c r="J33" s="3">
        <f t="shared" ref="J33" si="469">IF(ISERROR(((J30/G30)/(J32/100))*100),0,(((J30/G30)/(J32/100))*100))</f>
        <v>100.21893778573376</v>
      </c>
      <c r="K33" s="5">
        <f t="shared" ref="K33" si="470">IF(ISERROR(((K30/H30)/(K32/100))*100),0,(((K30/H30)/(K32/100))*100))</f>
        <v>100.47846889952154</v>
      </c>
      <c r="L33" s="4">
        <f t="shared" ref="L33" si="471">IF(ISERROR(((L30/I30)/(L32/100))*100),0,(((L30/I30)/(L32/100))*100))</f>
        <v>100.15354328200358</v>
      </c>
      <c r="M33" s="3">
        <f t="shared" ref="M33" si="472">IF(ISERROR(((M30/J30)/(M32/100))*100),0,(((M30/J30)/(M32/100))*100))</f>
        <v>100.26878133399417</v>
      </c>
      <c r="N33" s="5">
        <f t="shared" ref="N33" si="473">IF(ISERROR(((N30/K30)/(N32/100))*100),0,(((N30/K30)/(N32/100))*100))</f>
        <v>100.69365332523228</v>
      </c>
      <c r="O33" s="4">
        <f t="shared" ref="O33" si="474">IF(ISERROR(((O30/L30)/(O32/100))*100),0,(((O30/L30)/(O32/100))*100))</f>
        <v>99.521531100478484</v>
      </c>
      <c r="P33" s="3">
        <f t="shared" ref="P33" si="475">IF(ISERROR(((P30/M30)/(P32/100))*100),0,(((P30/M30)/(P32/100))*100))</f>
        <v>99.617346165274938</v>
      </c>
      <c r="Q33" s="5">
        <f t="shared" ref="Q33" si="476">IF(ISERROR(((Q30/N30)/(Q32/100))*100),0,(((Q30/N30)/(Q32/100))*100))</f>
        <v>99.712798366409146</v>
      </c>
      <c r="R33" s="4">
        <f t="shared" ref="R33" si="477">IF(ISERROR(((R30/O30)/(R32/100))*100),0,(((R30/O30)/(R32/100))*100))</f>
        <v>99.617805523791887</v>
      </c>
      <c r="S33" s="3">
        <f t="shared" ref="S33" si="478">IF(ISERROR(((S30/P30)/(S32/100))*100),0,(((S30/P30)/(S32/100))*100))</f>
        <v>99.999912619060169</v>
      </c>
      <c r="T33" s="5">
        <f t="shared" ref="T33" si="479">IF(ISERROR(((T30/Q30)/(T32/100))*100),0,(((T30/Q30)/(T32/100))*100))</f>
        <v>100.09570994224906</v>
      </c>
      <c r="U33" s="4">
        <f t="shared" ref="U33" si="480">IF(ISERROR(((U30/R30)/(U32/100))*100),0,(((U30/R30)/(U32/100))*100))</f>
        <v>99.71288267503563</v>
      </c>
      <c r="V33" s="3">
        <f t="shared" ref="V33" si="481">IF(ISERROR(((V30/S30)/(V32/100))*100),0,(((V30/S30)/(V32/100))*100))</f>
        <v>100.0954418104031</v>
      </c>
      <c r="W33" s="5">
        <f t="shared" ref="W33" si="482">IF(ISERROR(((W30/T30)/(W32/100))*100),0,(((W30/T30)/(W32/100))*100))</f>
        <v>100.19129043565481</v>
      </c>
      <c r="X33" s="4">
        <f t="shared" ref="X33" si="483">IF(ISERROR(((X30/U30)/(X32/100))*100),0,(((X30/U30)/(X32/100))*100))</f>
        <v>99.808817490582513</v>
      </c>
      <c r="Y33" s="3">
        <f t="shared" ref="Y33" si="484">IF(ISERROR(((Y30/V30)/(Y32/100))*100),0,(((Y30/V30)/(Y32/100))*100))</f>
        <v>100.19180005596947</v>
      </c>
      <c r="Z33" s="5">
        <f t="shared" ref="Z33" si="485">IF(ISERROR(((Z30/W30)/(Z32/100))*100),0,(((Z30/W30)/(Z32/100))*100))</f>
        <v>100.28666811681202</v>
      </c>
      <c r="AA33" s="4">
        <f t="shared" ref="AA33" si="486">IF(ISERROR(((AA30/X30)/(AA32/100))*100),0,(((AA30/X30)/(AA32/100))*100))</f>
        <v>99.904045471282032</v>
      </c>
      <c r="AB33" s="3">
        <f t="shared" ref="AB33" si="487">IF(ISERROR(((AB30/Y30)/(AB32/100))*100),0,(((AB30/Y30)/(AB32/100))*100))</f>
        <v>100.28713020514166</v>
      </c>
      <c r="AC33" s="5">
        <f t="shared" ref="AC33" si="488">IF(ISERROR(((AC30/Z30)/(AC32/100))*100),0,(((AC30/Z30)/(AC32/100))*100))</f>
        <v>100.38311308957653</v>
      </c>
      <c r="AD33" s="4">
        <f t="shared" ref="AD33" si="489">IF(ISERROR(((AD30/AA30)/(AD32/100))*100),0,(((AD30/AA30)/(AD32/100))*100))</f>
        <v>99.904020780036319</v>
      </c>
      <c r="AE33" s="3">
        <f t="shared" ref="AE33" si="490">IF(ISERROR(((AE30/AB30)/(AE32/100))*100),0,(((AE30/AB30)/(AE32/100))*100))</f>
        <v>100.28753984144487</v>
      </c>
      <c r="AF33" s="5">
        <f t="shared" ref="AF33" si="491">IF(ISERROR(((AF30/AC30)/(AF32/100))*100),0,(((AF30/AC30)/(AF32/100))*100))</f>
        <v>100.38267731439518</v>
      </c>
      <c r="AG33" s="4">
        <f t="shared" ref="AG33" si="492">IF(ISERROR(((AG30/AD30)/(AG32/100))*100),0,(((AG30/AD30)/(AG32/100))*100))</f>
        <v>99.904116351484774</v>
      </c>
      <c r="AH33" s="3">
        <f t="shared" ref="AH33" si="493">IF(ISERROR(((AH30/AE30)/(AH32/100))*100),0,(((AH30/AE30)/(AH32/100))*100))</f>
        <v>100.38299757706761</v>
      </c>
      <c r="AI33" s="5">
        <f t="shared" ref="AI33" si="494">IF(ISERROR(((AI30/AF30)/(AI32/100))*100),0,(((AI30/AF30)/(AI32/100))*100))</f>
        <v>100.47810326533271</v>
      </c>
      <c r="AJ33" s="4">
        <f t="shared" ref="AJ33" si="495">IF(ISERROR(((AJ30/AG30)/(AJ32/100))*100),0,(((AJ30/AG30)/(AJ32/100))*100))</f>
        <v>100.0003864670163</v>
      </c>
      <c r="AK33" s="3">
        <f>IF(ISERROR(((AK30/AH30)/(AK32/100))*100),0,(((AK30/AH30)/(AK32/100))*100))</f>
        <v>100.47851307988327</v>
      </c>
      <c r="AL33" s="5">
        <f t="shared" ref="AL33" si="496">IF(ISERROR(((AL30/AI30)/(AL32/100))*100),0,(((AL30/AI30)/(AL32/100))*100))</f>
        <v>100.57414352708911</v>
      </c>
      <c r="AM33" s="4">
        <f t="shared" ref="AM33" si="497">IF(ISERROR(((AM30/AJ30)/(AM32/100))*100),0,(((AM30/AJ30)/(AM32/100))*100))</f>
        <v>99.512968599507673</v>
      </c>
      <c r="AN33" s="3">
        <f t="shared" ref="AN33" si="498">IF(ISERROR(((AN30/AK30)/(AN32/100))*100),0,(((AN30/AK30)/(AN32/100))*100))</f>
        <v>99.99989060105716</v>
      </c>
      <c r="AO33" s="5">
        <f t="shared" ref="AO33" si="499">IF(ISERROR(((AO30/AL30)/(AO32/100))*100),0,(((AO30/AL30)/(AO32/100))*100))</f>
        <v>100.28679639874376</v>
      </c>
      <c r="AP33" s="4">
        <f t="shared" ref="AP33" si="500">IF(ISERROR(((AP30/AM30)/(AP32/100))*100),0,(((AP30/AM30)/(AP32/100))*100))</f>
        <v>99.617425706783408</v>
      </c>
      <c r="AQ33" s="3">
        <f t="shared" ref="AQ33" si="501">IF(ISERROR(((AQ30/AN30)/(AQ32/100))*100),0,(((AQ30/AN30)/(AQ32/100))*100))</f>
        <v>100.09551178367219</v>
      </c>
      <c r="AR33" s="5">
        <f t="shared" ref="AR33" si="502">IF(ISERROR(((AR30/AO30)/(AR32/100))*100),0,(((AR30/AO30)/(AR32/100))*100))</f>
        <v>100.38310945071419</v>
      </c>
      <c r="AS33" s="4">
        <f t="shared" ref="AS33" si="503">IF(ISERROR(((AS30/AP30)/(AS32/100))*100),0,(((AS30/AP30)/(AS32/100))*100))</f>
        <v>99.712872038818318</v>
      </c>
      <c r="AT33" s="3">
        <f t="shared" ref="AT33" si="504">IF(ISERROR(((AT30/AQ30)/(AT32/100))*100),0,(((AT30/AQ30)/(AT32/100))*100))</f>
        <v>100.19141912489043</v>
      </c>
      <c r="AU33" s="5">
        <f t="shared" ref="AU33" si="505">IF(ISERROR(((AU30/AR30)/(AU32/100))*100),0,(((AU30/AR30)/(AU32/100))*100))</f>
        <v>100.47824286190151</v>
      </c>
      <c r="AV33" s="4">
        <f t="shared" ref="AV33" si="506">IF(ISERROR(((AV30/AS30)/(AV32/100))*100),0,(((AV30/AS30)/(AV32/100))*100))</f>
        <v>99.808529898337369</v>
      </c>
      <c r="AW33" s="3">
        <f t="shared" ref="AW33" si="507">IF(ISERROR(((AW30/AT30)/(AW32/100))*100),0,(((AW30/AT30)/(AW32/100))*100))</f>
        <v>100.19173095414249</v>
      </c>
      <c r="AX33" s="5">
        <f t="shared" ref="AX33" si="508">IF(ISERROR(((AX30/AU30)/(AX32/100))*100),0,(((AX30/AU30)/(AX32/100))*100))</f>
        <v>100.28701819255321</v>
      </c>
      <c r="AY33" s="4">
        <f t="shared" ref="AY33" si="509">IF(ISERROR(((AY30/AV30)/(AY32/100))*100),0,(((AY30/AV30)/(AY32/100))*100))</f>
        <v>99.904415683312862</v>
      </c>
      <c r="AZ33" s="3">
        <f t="shared" ref="AZ33" si="510">IF(ISERROR(((AZ30/AW30)/(AZ32/100))*100),0,(((AZ30/AW30)/(AZ32/100))*100))</f>
        <v>100.28687907479532</v>
      </c>
      <c r="BA33" s="5">
        <f t="shared" ref="BA33" si="511">IF(ISERROR(((BA30/AX30)/(BA32/100))*100),0,(((BA30/AX30)/(BA32/100))*100))</f>
        <v>100.38339615654827</v>
      </c>
      <c r="BB33" s="4">
        <f t="shared" ref="BB33" si="512">IF(ISERROR(((BB30/AY30)/(BB32/100))*100),0,(((BB30/AY30)/(BB32/100))*100))</f>
        <v>99.999702453525714</v>
      </c>
      <c r="BC33" s="3">
        <f t="shared" ref="BC33" si="513">IF(ISERROR(((BC30/AZ30)/(BC32/100))*100),0,(((BC30/AZ30)/(BC32/100))*100))</f>
        <v>100.3827724390441</v>
      </c>
      <c r="BD33" s="5">
        <f t="shared" ref="BD33" si="514">IF(ISERROR(((BD30/BA30)/(BD32/100))*100),0,(((BD30/BA30)/(BD32/100))*100))</f>
        <v>100.47762035366479</v>
      </c>
      <c r="BE33" s="102">
        <f t="shared" si="464"/>
        <v>88.392992677007214</v>
      </c>
      <c r="BF33" s="102">
        <f t="shared" si="465"/>
        <v>93.802878785347488</v>
      </c>
      <c r="BG33" s="102">
        <f t="shared" si="466"/>
        <v>96.396668374506646</v>
      </c>
    </row>
    <row r="34" spans="1:59" x14ac:dyDescent="0.25">
      <c r="A34" s="2" t="s">
        <v>16</v>
      </c>
      <c r="B34" s="24"/>
      <c r="C34" s="4"/>
      <c r="D34" s="3"/>
      <c r="E34" s="5"/>
      <c r="F34" s="8"/>
      <c r="G34" s="3"/>
      <c r="H34" s="5"/>
      <c r="I34" s="4"/>
      <c r="J34" s="3"/>
      <c r="K34" s="5"/>
      <c r="L34" s="4"/>
      <c r="M34" s="3"/>
      <c r="N34" s="5"/>
      <c r="O34" s="4"/>
      <c r="P34" s="3"/>
      <c r="Q34" s="5"/>
      <c r="R34" s="4"/>
      <c r="S34" s="3"/>
      <c r="T34" s="5"/>
      <c r="U34" s="4"/>
      <c r="V34" s="3"/>
      <c r="W34" s="5"/>
      <c r="X34" s="4"/>
      <c r="Y34" s="3"/>
      <c r="Z34" s="5"/>
      <c r="AA34" s="4"/>
      <c r="AB34" s="3"/>
      <c r="AC34" s="5"/>
      <c r="AD34" s="4"/>
      <c r="AE34" s="3"/>
      <c r="AF34" s="5"/>
      <c r="AG34" s="4"/>
      <c r="AH34" s="3"/>
      <c r="AI34" s="5"/>
      <c r="AJ34" s="4"/>
      <c r="AK34" s="3"/>
      <c r="AL34" s="5"/>
      <c r="AM34" s="4"/>
      <c r="AN34" s="3"/>
      <c r="AO34" s="5"/>
      <c r="AP34" s="4"/>
      <c r="AQ34" s="3"/>
      <c r="AR34" s="5"/>
      <c r="AS34" s="4"/>
      <c r="AT34" s="3"/>
      <c r="AU34" s="5"/>
      <c r="AV34" s="4"/>
      <c r="AW34" s="3"/>
      <c r="AX34" s="5"/>
      <c r="AY34" s="4"/>
      <c r="AZ34" s="3"/>
      <c r="BA34" s="5"/>
      <c r="BB34" s="4"/>
      <c r="BC34" s="3"/>
      <c r="BD34" s="5"/>
      <c r="BE34" s="94"/>
      <c r="BF34" s="95"/>
      <c r="BG34" s="95"/>
    </row>
    <row r="35" spans="1:59" ht="31.5" x14ac:dyDescent="0.25">
      <c r="A35" s="41" t="s">
        <v>62</v>
      </c>
      <c r="B35" s="26" t="s">
        <v>63</v>
      </c>
      <c r="C35" s="15">
        <v>299091</v>
      </c>
      <c r="D35" s="14">
        <v>230851.4</v>
      </c>
      <c r="E35" s="16">
        <v>242030.7</v>
      </c>
      <c r="F35" s="17">
        <v>234005.3</v>
      </c>
      <c r="G35" s="14">
        <v>237815.6</v>
      </c>
      <c r="H35" s="16">
        <v>239334.1</v>
      </c>
      <c r="I35" s="15">
        <v>229868.9</v>
      </c>
      <c r="J35" s="14">
        <v>235132.5</v>
      </c>
      <c r="K35" s="16">
        <v>238992.9</v>
      </c>
      <c r="L35" s="15">
        <v>223755.9</v>
      </c>
      <c r="M35" s="14">
        <v>231193.60000000001</v>
      </c>
      <c r="N35" s="16">
        <v>238888.3</v>
      </c>
      <c r="O35" s="15">
        <v>227400</v>
      </c>
      <c r="P35" s="14">
        <v>237200</v>
      </c>
      <c r="Q35" s="16">
        <v>249800</v>
      </c>
      <c r="R35" s="15">
        <v>230800</v>
      </c>
      <c r="S35" s="14">
        <v>243600</v>
      </c>
      <c r="T35" s="16">
        <v>261300</v>
      </c>
      <c r="U35" s="15">
        <v>234100</v>
      </c>
      <c r="V35" s="14">
        <v>250000</v>
      </c>
      <c r="W35" s="16">
        <v>274000</v>
      </c>
      <c r="X35" s="15">
        <v>237500</v>
      </c>
      <c r="Y35" s="14">
        <v>257200</v>
      </c>
      <c r="Z35" s="16">
        <v>287000</v>
      </c>
      <c r="AA35" s="15">
        <v>241000</v>
      </c>
      <c r="AB35" s="14">
        <v>267100</v>
      </c>
      <c r="AC35" s="16">
        <v>299700</v>
      </c>
      <c r="AD35" s="15">
        <v>244500</v>
      </c>
      <c r="AE35" s="14">
        <v>277000</v>
      </c>
      <c r="AF35" s="16">
        <v>315000</v>
      </c>
      <c r="AG35" s="15">
        <v>249000</v>
      </c>
      <c r="AH35" s="14">
        <v>287000</v>
      </c>
      <c r="AI35" s="16">
        <v>332000</v>
      </c>
      <c r="AJ35" s="15">
        <v>254500</v>
      </c>
      <c r="AK35" s="14">
        <v>298000</v>
      </c>
      <c r="AL35" s="16">
        <v>350000</v>
      </c>
      <c r="AM35" s="15">
        <v>261000</v>
      </c>
      <c r="AN35" s="14">
        <v>310000</v>
      </c>
      <c r="AO35" s="16">
        <v>369000</v>
      </c>
      <c r="AP35" s="15">
        <v>269000</v>
      </c>
      <c r="AQ35" s="14">
        <v>323000</v>
      </c>
      <c r="AR35" s="16">
        <v>390000</v>
      </c>
      <c r="AS35" s="15">
        <v>278000</v>
      </c>
      <c r="AT35" s="14">
        <v>338000</v>
      </c>
      <c r="AU35" s="16">
        <v>416000</v>
      </c>
      <c r="AV35" s="15">
        <v>288200</v>
      </c>
      <c r="AW35" s="14">
        <v>352500</v>
      </c>
      <c r="AX35" s="16">
        <v>444000</v>
      </c>
      <c r="AY35" s="15">
        <v>299400</v>
      </c>
      <c r="AZ35" s="14">
        <v>369000</v>
      </c>
      <c r="BA35" s="16">
        <v>476500</v>
      </c>
      <c r="BB35" s="15">
        <v>312500</v>
      </c>
      <c r="BC35" s="14">
        <v>388000</v>
      </c>
      <c r="BD35" s="16">
        <v>515000</v>
      </c>
      <c r="BE35" s="80">
        <f>IF((ISERROR(BB35/$C35)),0,(BB35/$C35)*100)</f>
        <v>104.48325091694501</v>
      </c>
      <c r="BF35" s="80">
        <f t="shared" ref="BF35" si="515">IF((ISERROR(BC35/$C35)),0,(BC35/$C35)*100)</f>
        <v>129.72640433847891</v>
      </c>
      <c r="BG35" s="80">
        <f t="shared" ref="BG35" si="516">IF((ISERROR(BD35/$C35)),0,(BD35/$C35)*100)</f>
        <v>172.18839751112537</v>
      </c>
    </row>
    <row r="36" spans="1:59" ht="31.5" x14ac:dyDescent="0.25">
      <c r="A36" s="42" t="s">
        <v>66</v>
      </c>
      <c r="B36" s="26" t="s">
        <v>64</v>
      </c>
      <c r="C36" s="40">
        <v>102.6</v>
      </c>
      <c r="D36" s="103">
        <f>IF(ISERROR(((D35/C35)/(D37/100))*100),0,(((D35/C35)/(D37/100))*100))</f>
        <v>74.936247769252162</v>
      </c>
      <c r="E36" s="104">
        <f>IF(ISERROR(((E35/D35)/(E37/100))*100),0,(((E35/D35)/(E37/100))*100))</f>
        <v>99.66030326140276</v>
      </c>
      <c r="F36" s="8">
        <f t="shared" ref="F36" si="517">IF(ISERROR(((F35/E35)/(F37/100))*100),0,(((F35/E35)/(F37/100))*100))</f>
        <v>93.595488535008116</v>
      </c>
      <c r="G36" s="3">
        <f>IF(ISERROR(((G35/E35)/(G37/100))*100),0,(((G35/E35)/(G37/100))*100))</f>
        <v>94.207520684004919</v>
      </c>
      <c r="H36" s="5">
        <f>IF(ISERROR(((H35/E35)/(H37/100))*100),0,(((H35/E35)/(H37/100))*100))</f>
        <v>95.082542135230071</v>
      </c>
      <c r="I36" s="4">
        <f t="shared" ref="I36:K36" si="518">IF(ISERROR(((I35/F35)/(I37/100))*100),0,(((I35/F35)/(I37/100))*100))</f>
        <v>94.002246630503578</v>
      </c>
      <c r="J36" s="3">
        <f t="shared" si="518"/>
        <v>94.704763333198201</v>
      </c>
      <c r="K36" s="5">
        <f t="shared" si="518"/>
        <v>95.832473879636197</v>
      </c>
      <c r="L36" s="4">
        <f t="shared" ref="L36" si="519">IF(ISERROR(((L35/I35)/(L37/100))*100),0,(((L35/I35)/(L37/100))*100))</f>
        <v>93.59678662322473</v>
      </c>
      <c r="M36" s="3">
        <f t="shared" ref="M36" si="520">IF(ISERROR(((M35/J35)/(M37/100))*100),0,(((M35/J35)/(M37/100))*100))</f>
        <v>94.543093133249755</v>
      </c>
      <c r="N36" s="5">
        <f t="shared" ref="N36" si="521">IF(ISERROR(((N35/K35)/(N37/100))*100),0,(((N35/K35)/(N37/100))*100))</f>
        <v>96.111762509069692</v>
      </c>
      <c r="O36" s="4">
        <f t="shared" ref="O36" si="522">IF(ISERROR(((O35/L35)/(O37/100))*100),0,(((O35/L35)/(O37/100))*100))</f>
        <v>97.719812596604683</v>
      </c>
      <c r="P36" s="3">
        <f t="shared" ref="P36" si="523">IF(ISERROR(((P35/M35)/(P37/100))*100),0,(((P35/M35)/(P37/100))*100))</f>
        <v>98.55715253820469</v>
      </c>
      <c r="Q36" s="5">
        <f t="shared" ref="Q36" si="524">IF(ISERROR(((Q35/N35)/(Q37/100))*100),0,(((Q35/N35)/(Q37/100))*100))</f>
        <v>100.16063183142121</v>
      </c>
      <c r="R36" s="4">
        <f t="shared" ref="R36" si="525">IF(ISERROR(((R35/O35)/(R37/100))*100),0,(((R35/O35)/(R37/100))*100))</f>
        <v>97.68543090364102</v>
      </c>
      <c r="S36" s="3">
        <f t="shared" ref="S36" si="526">IF(ISERROR(((S35/P35)/(S37/100))*100),0,(((S35/P35)/(S37/100))*100))</f>
        <v>98.748216370476058</v>
      </c>
      <c r="T36" s="5">
        <f t="shared" ref="T36" si="527">IF(ISERROR(((T35/Q35)/(T37/100))*100),0,(((T35/Q35)/(T37/100))*100))</f>
        <v>100.2911629399397</v>
      </c>
      <c r="U36" s="4">
        <f t="shared" ref="U36" si="528">IF(ISERROR(((U35/R35)/(U37/100))*100),0,(((U35/R35)/(U37/100))*100))</f>
        <v>97.810809410561404</v>
      </c>
      <c r="V36" s="3">
        <f t="shared" ref="V36" si="529">IF(ISERROR(((V35/S35)/(V37/100))*100),0,(((V35/S35)/(V37/100))*100))</f>
        <v>98.775031568500069</v>
      </c>
      <c r="W36" s="5">
        <f t="shared" ref="W36" si="530">IF(ISERROR(((W35/T35)/(W37/100))*100),0,(((W35/T35)/(W37/100))*100))</f>
        <v>100.53721362947046</v>
      </c>
      <c r="X36" s="4">
        <f t="shared" ref="X36" si="531">IF(ISERROR(((X35/U35)/(X37/100))*100),0,(((X35/U35)/(X37/100))*100))</f>
        <v>98.021614281852379</v>
      </c>
      <c r="Y36" s="3">
        <f t="shared" ref="Y36" si="532">IF(ISERROR(((Y35/V35)/(Y37/100))*100),0,(((Y35/V35)/(Y37/100))*100))</f>
        <v>99.018286814244448</v>
      </c>
      <c r="Z36" s="5">
        <f t="shared" ref="Z36" si="533">IF(ISERROR(((Z35/W35)/(Z37/100))*100),0,(((Z35/W35)/(Z37/100))*100))</f>
        <v>100.52257730081121</v>
      </c>
      <c r="AA36" s="4">
        <f t="shared" ref="AA36" si="534">IF(ISERROR(((AA35/X35)/(AA37/100))*100),0,(((AA35/X35)/(AA37/100))*100))</f>
        <v>98.232027309318809</v>
      </c>
      <c r="AB36" s="3">
        <f t="shared" ref="AB36" si="535">IF(ISERROR(((AB35/Y35)/(AB37/100))*100),0,(((AB35/Y35)/(AB37/100))*100))</f>
        <v>100.14382317697749</v>
      </c>
      <c r="AC36" s="5">
        <f t="shared" ref="AC36" si="536">IF(ISERROR(((AC35/Z35)/(AC37/100))*100),0,(((AC35/Z35)/(AC37/100))*100))</f>
        <v>100.40873760385955</v>
      </c>
      <c r="AD36" s="4">
        <f t="shared" ref="AD36" si="537">IF(ISERROR(((AD35/AA35)/(AD37/100))*100),0,(((AD35/AA35)/(AD37/100))*100))</f>
        <v>98.4018255651565</v>
      </c>
      <c r="AE36" s="3">
        <f t="shared" ref="AE36" si="538">IF(ISERROR(((AE35/AB35)/(AE37/100))*100),0,(((AE35/AB35)/(AE37/100))*100))</f>
        <v>100.19949466175436</v>
      </c>
      <c r="AF36" s="5">
        <f t="shared" ref="AF36" si="539">IF(ISERROR(((AF35/AC35)/(AF37/100))*100),0,(((AF35/AC35)/(AF37/100))*100))</f>
        <v>101.25732669085269</v>
      </c>
      <c r="AG36" s="4">
        <f t="shared" ref="AG36" si="540">IF(ISERROR(((AG35/AD35)/(AG37/100))*100),0,(((AG35/AD35)/(AG37/100))*100))</f>
        <v>98.874262910238826</v>
      </c>
      <c r="AH36" s="3">
        <f t="shared" ref="AH36" si="541">IF(ISERROR(((AH35/AE35)/(AH37/100))*100),0,(((AH35/AE35)/(AH37/100))*100))</f>
        <v>100.20319951958328</v>
      </c>
      <c r="AI36" s="5">
        <f t="shared" ref="AI36" si="542">IF(ISERROR(((AI35/AF35)/(AI37/100))*100),0,(((AI35/AF35)/(AI37/100))*100))</f>
        <v>101.63628292847196</v>
      </c>
      <c r="AJ36" s="4">
        <f t="shared" ref="AJ36" si="543">IF(ISERROR(((AJ35/AG35)/(AJ37/100))*100),0,(((AJ35/AG35)/(AJ37/100))*100))</f>
        <v>99.039569129230102</v>
      </c>
      <c r="AK36" s="3">
        <f t="shared" ref="AK36" si="544">IF(ISERROR(((AK35/AH35)/(AK37/100))*100),0,(((AK35/AH35)/(AK37/100))*100))</f>
        <v>100.32150010941103</v>
      </c>
      <c r="AL36" s="5">
        <f t="shared" ref="AL36" si="545">IF(ISERROR(((AL35/AI35)/(AL37/100))*100),0,(((AL35/AI35)/(AL37/100))*100))</f>
        <v>101.56231863871672</v>
      </c>
      <c r="AM36" s="4">
        <f t="shared" ref="AM36" si="546">IF(ISERROR(((AM35/AJ35)/(AM37/100))*100),0,(((AM35/AJ35)/(AM37/100))*100))</f>
        <v>99.18184478231295</v>
      </c>
      <c r="AN36" s="3">
        <f t="shared" ref="AN36" si="547">IF(ISERROR(((AN35/AK35)/(AN37/100))*100),0,(((AN35/AK35)/(AN37/100))*100))</f>
        <v>100.21854107667041</v>
      </c>
      <c r="AO36" s="5">
        <f t="shared" ref="AO36" si="548">IF(ISERROR(((AO35/AL35)/(AO37/100))*100),0,(((AO35/AL35)/(AO37/100))*100))</f>
        <v>101.2762453684644</v>
      </c>
      <c r="AP36" s="4">
        <f t="shared" ref="AP36" si="549">IF(ISERROR(((AP35/AM35)/(AP37/100))*100),0,(((AP35/AM35)/(AP37/100))*100))</f>
        <v>99.57983970977476</v>
      </c>
      <c r="AQ36" s="3">
        <f t="shared" ref="AQ36" si="550">IF(ISERROR(((AQ35/AN35)/(AQ37/100))*100),0,(((AQ35/AN35)/(AQ37/100))*100))</f>
        <v>100.18610421836229</v>
      </c>
      <c r="AR36" s="5">
        <f t="shared" ref="AR36" si="551">IF(ISERROR(((AR35/AO35)/(AR37/100))*100),0,(((AR35/AO35)/(AR37/100))*100))</f>
        <v>101.33370748856099</v>
      </c>
      <c r="AS36" s="4">
        <f t="shared" ref="AS36" si="552">IF(ISERROR(((AS35/AP35)/(AS37/100))*100),0,(((AS35/AP35)/(AS37/100))*100))</f>
        <v>99.754560721103473</v>
      </c>
      <c r="AT36" s="3">
        <f t="shared" ref="AT36" si="553">IF(ISERROR(((AT35/AQ35)/(AT37/100))*100),0,(((AT35/AQ35)/(AT37/100))*100))</f>
        <v>100.4260679926077</v>
      </c>
      <c r="AU36" s="5">
        <f t="shared" ref="AU36" si="554">IF(ISERROR(((AU35/AR35)/(AU37/100))*100),0,(((AU35/AR35)/(AU37/100))*100))</f>
        <v>102.07336523125998</v>
      </c>
      <c r="AV36" s="4">
        <f t="shared" ref="AV36" si="555">IF(ISERROR(((AV35/AS35)/(AV37/100))*100),0,(((AV35/AS35)/(AV37/100))*100))</f>
        <v>99.97016851321257</v>
      </c>
      <c r="AW36" s="3">
        <f t="shared" ref="AW36" si="556">IF(ISERROR(((AW35/AT35)/(AW37/100))*100),0,(((AW35/AT35)/(AW37/100))*100))</f>
        <v>100.47200465164006</v>
      </c>
      <c r="AX36" s="5">
        <f t="shared" ref="AX36" si="557">IF(ISERROR(((AX35/AU35)/(AX37/100))*100),0,(((AX35/AU35)/(AX37/100))*100))</f>
        <v>102.52715584127688</v>
      </c>
      <c r="AY36" s="4">
        <f t="shared" ref="AY36" si="558">IF(ISERROR(((AY35/AV35)/(AY37/100))*100),0,(((AY35/AV35)/(AY37/100))*100))</f>
        <v>100.08303482247796</v>
      </c>
      <c r="AZ36" s="3">
        <f>IF(ISERROR(((AZ35/AW35)/(AZ37/100))*100),0,(((AZ35/AW35)/(AZ37/100))*100))</f>
        <v>100.6546644844517</v>
      </c>
      <c r="BA36" s="5">
        <f>IF(ISERROR(((BA35/AX35)/(BA37/100))*100),0,(((BA35/AX35)/(BA37/100))*100))</f>
        <v>102.89532101612639</v>
      </c>
      <c r="BB36" s="4">
        <f t="shared" ref="BB36" si="559">IF(ISERROR(((BB35/AY35)/(BB37/100))*100),0,(((BB35/AY35)/(BB37/100))*100))</f>
        <v>100.36097836699038</v>
      </c>
      <c r="BC36" s="3">
        <f t="shared" ref="BC36" si="560">IF(ISERROR(((BC35/AZ35)/(BC37/100))*100),0,(((BC35/AZ35)/(BC37/100))*100))</f>
        <v>100.91079797554212</v>
      </c>
      <c r="BD36" s="5">
        <f t="shared" ref="BD36" si="561">IF(ISERROR(((BD35/BA35)/(BD37/100))*100),0,(((BD35/BA35)/(BD37/100))*100))</f>
        <v>103.42559632889339</v>
      </c>
      <c r="BE36" s="102">
        <f t="shared" ref="BE36:BE37" si="562">$D36*$E36*F36*I36*L36*O36*R36*U36*X36*AA36*AD36*AG36*AJ36*AM36*AP36*AS36*AV36*AY36*BB36/1E+36</f>
        <v>52.707178226015898</v>
      </c>
      <c r="BF36" s="102">
        <f t="shared" ref="BF36:BF37" si="563">$D36*$E36*G36*J36*M36*P36*S36*V36*Y36*AB36*AE36*AH36*AK36*AN36*AQ36*AT36*AW36*AZ36*BC36/1E+36</f>
        <v>62.239384287281744</v>
      </c>
      <c r="BG36" s="102">
        <f t="shared" ref="BG36:BG37" si="564">$D36*$E36*H36*K36*N36*Q36*T36*W36*Z36*AC36*AF36*AI36*AL36*AO36*AR36*AU36*AX36*BA36*BD36/1E+36</f>
        <v>79.647147811263778</v>
      </c>
    </row>
    <row r="37" spans="1:59" x14ac:dyDescent="0.25">
      <c r="A37" s="42" t="s">
        <v>67</v>
      </c>
      <c r="B37" s="26" t="s">
        <v>65</v>
      </c>
      <c r="C37" s="15">
        <v>103.9</v>
      </c>
      <c r="D37" s="14">
        <v>103</v>
      </c>
      <c r="E37" s="16">
        <v>105.2</v>
      </c>
      <c r="F37" s="17">
        <v>103.3</v>
      </c>
      <c r="G37" s="14">
        <v>104.3</v>
      </c>
      <c r="H37" s="16">
        <v>104</v>
      </c>
      <c r="I37" s="15">
        <v>104.5</v>
      </c>
      <c r="J37" s="14">
        <v>104.4</v>
      </c>
      <c r="K37" s="16">
        <v>104.2</v>
      </c>
      <c r="L37" s="15">
        <v>104</v>
      </c>
      <c r="M37" s="14">
        <v>104</v>
      </c>
      <c r="N37" s="16">
        <v>104</v>
      </c>
      <c r="O37" s="15">
        <v>104</v>
      </c>
      <c r="P37" s="14">
        <v>104.1</v>
      </c>
      <c r="Q37" s="16">
        <v>104.4</v>
      </c>
      <c r="R37" s="15">
        <v>103.9</v>
      </c>
      <c r="S37" s="14">
        <v>104</v>
      </c>
      <c r="T37" s="16">
        <v>104.3</v>
      </c>
      <c r="U37" s="15">
        <v>103.7</v>
      </c>
      <c r="V37" s="14">
        <v>103.9</v>
      </c>
      <c r="W37" s="16">
        <v>104.3</v>
      </c>
      <c r="X37" s="15">
        <v>103.5</v>
      </c>
      <c r="Y37" s="14">
        <v>103.9</v>
      </c>
      <c r="Z37" s="16">
        <v>104.2</v>
      </c>
      <c r="AA37" s="15">
        <v>103.3</v>
      </c>
      <c r="AB37" s="14">
        <v>103.7</v>
      </c>
      <c r="AC37" s="16">
        <v>104</v>
      </c>
      <c r="AD37" s="15">
        <v>103.1</v>
      </c>
      <c r="AE37" s="14">
        <v>103.5</v>
      </c>
      <c r="AF37" s="16">
        <v>103.8</v>
      </c>
      <c r="AG37" s="15">
        <v>103</v>
      </c>
      <c r="AH37" s="14">
        <v>103.4</v>
      </c>
      <c r="AI37" s="16">
        <v>103.7</v>
      </c>
      <c r="AJ37" s="15">
        <v>103.2</v>
      </c>
      <c r="AK37" s="14">
        <v>103.5</v>
      </c>
      <c r="AL37" s="16">
        <v>103.8</v>
      </c>
      <c r="AM37" s="15">
        <v>103.4</v>
      </c>
      <c r="AN37" s="14">
        <v>103.8</v>
      </c>
      <c r="AO37" s="16">
        <v>104.1</v>
      </c>
      <c r="AP37" s="15">
        <v>103.5</v>
      </c>
      <c r="AQ37" s="14">
        <v>104</v>
      </c>
      <c r="AR37" s="16">
        <v>104.3</v>
      </c>
      <c r="AS37" s="15">
        <v>103.6</v>
      </c>
      <c r="AT37" s="14">
        <v>104.2</v>
      </c>
      <c r="AU37" s="16">
        <v>104.5</v>
      </c>
      <c r="AV37" s="15">
        <v>103.7</v>
      </c>
      <c r="AW37" s="14">
        <v>103.8</v>
      </c>
      <c r="AX37" s="16">
        <v>104.1</v>
      </c>
      <c r="AY37" s="15">
        <v>103.8</v>
      </c>
      <c r="AZ37" s="14">
        <v>104</v>
      </c>
      <c r="BA37" s="16">
        <v>104.3</v>
      </c>
      <c r="BB37" s="15">
        <v>104</v>
      </c>
      <c r="BC37" s="14">
        <v>104.2</v>
      </c>
      <c r="BD37" s="16">
        <v>104.5</v>
      </c>
      <c r="BE37" s="102">
        <f t="shared" si="562"/>
        <v>198.23343695028777</v>
      </c>
      <c r="BF37" s="102">
        <f t="shared" si="563"/>
        <v>208.43137480231761</v>
      </c>
      <c r="BG37" s="102">
        <f t="shared" si="564"/>
        <v>216.1890315509508</v>
      </c>
    </row>
    <row r="38" spans="1:59" x14ac:dyDescent="0.25">
      <c r="A38" s="1" t="s">
        <v>17</v>
      </c>
      <c r="B38" s="29"/>
      <c r="C38" s="4"/>
      <c r="D38" s="44"/>
      <c r="E38" s="5"/>
      <c r="F38" s="8"/>
      <c r="G38" s="3"/>
      <c r="H38" s="5"/>
      <c r="I38" s="4"/>
      <c r="J38" s="3"/>
      <c r="K38" s="5"/>
      <c r="L38" s="4"/>
      <c r="M38" s="3"/>
      <c r="N38" s="5"/>
      <c r="O38" s="4"/>
      <c r="P38" s="3"/>
      <c r="Q38" s="11"/>
      <c r="R38" s="10"/>
      <c r="S38" s="6"/>
      <c r="T38" s="5"/>
      <c r="U38" s="10"/>
      <c r="V38" s="6"/>
      <c r="W38" s="11"/>
      <c r="X38" s="10"/>
      <c r="Y38" s="6"/>
      <c r="Z38" s="5"/>
      <c r="AA38" s="4"/>
      <c r="AB38" s="3"/>
      <c r="AC38" s="5"/>
      <c r="AD38" s="4"/>
      <c r="AE38" s="3"/>
      <c r="AF38" s="5"/>
      <c r="AG38" s="4"/>
      <c r="AH38" s="3"/>
      <c r="AI38" s="5"/>
      <c r="AJ38" s="4"/>
      <c r="AK38" s="3"/>
      <c r="AL38" s="5"/>
      <c r="AM38" s="4"/>
      <c r="AN38" s="3"/>
      <c r="AO38" s="5"/>
      <c r="AP38" s="4"/>
      <c r="AQ38" s="3"/>
      <c r="AR38" s="5"/>
      <c r="AS38" s="4"/>
      <c r="AT38" s="3"/>
      <c r="AU38" s="5"/>
      <c r="AV38" s="4"/>
      <c r="AW38" s="3"/>
      <c r="AX38" s="5"/>
      <c r="AY38" s="4"/>
      <c r="AZ38" s="3"/>
      <c r="BA38" s="5"/>
      <c r="BB38" s="4"/>
      <c r="BC38" s="3"/>
      <c r="BD38" s="5"/>
      <c r="BE38" s="94"/>
      <c r="BF38" s="95"/>
      <c r="BG38" s="95"/>
    </row>
    <row r="39" spans="1:59" ht="47.25" x14ac:dyDescent="0.25">
      <c r="A39" s="41" t="s">
        <v>25</v>
      </c>
      <c r="B39" s="28" t="s">
        <v>84</v>
      </c>
      <c r="C39" s="15">
        <v>0</v>
      </c>
      <c r="D39" s="14">
        <v>0</v>
      </c>
      <c r="E39" s="16">
        <v>0</v>
      </c>
      <c r="F39" s="17">
        <v>0</v>
      </c>
      <c r="G39" s="14">
        <v>0</v>
      </c>
      <c r="H39" s="16">
        <v>0</v>
      </c>
      <c r="I39" s="15">
        <v>0</v>
      </c>
      <c r="J39" s="14">
        <v>0</v>
      </c>
      <c r="K39" s="16">
        <v>0</v>
      </c>
      <c r="L39" s="15">
        <v>0</v>
      </c>
      <c r="M39" s="14">
        <v>0</v>
      </c>
      <c r="N39" s="16">
        <v>0</v>
      </c>
      <c r="O39" s="15">
        <v>0</v>
      </c>
      <c r="P39" s="14">
        <v>0</v>
      </c>
      <c r="Q39" s="16">
        <v>0</v>
      </c>
      <c r="R39" s="15">
        <v>0</v>
      </c>
      <c r="S39" s="14">
        <v>0</v>
      </c>
      <c r="T39" s="16">
        <v>0</v>
      </c>
      <c r="U39" s="15">
        <v>0</v>
      </c>
      <c r="V39" s="14">
        <v>0</v>
      </c>
      <c r="W39" s="16">
        <v>0</v>
      </c>
      <c r="X39" s="15">
        <v>0</v>
      </c>
      <c r="Y39" s="14">
        <v>0</v>
      </c>
      <c r="Z39" s="16">
        <v>0</v>
      </c>
      <c r="AA39" s="15">
        <v>0</v>
      </c>
      <c r="AB39" s="14">
        <v>0</v>
      </c>
      <c r="AC39" s="16">
        <v>0</v>
      </c>
      <c r="AD39" s="15">
        <v>0</v>
      </c>
      <c r="AE39" s="14">
        <v>0</v>
      </c>
      <c r="AF39" s="16">
        <v>0</v>
      </c>
      <c r="AG39" s="15">
        <v>0</v>
      </c>
      <c r="AH39" s="14">
        <v>0</v>
      </c>
      <c r="AI39" s="16">
        <v>0</v>
      </c>
      <c r="AJ39" s="15">
        <v>0</v>
      </c>
      <c r="AK39" s="14">
        <v>0</v>
      </c>
      <c r="AL39" s="16">
        <v>0</v>
      </c>
      <c r="AM39" s="15">
        <v>0</v>
      </c>
      <c r="AN39" s="14">
        <v>0</v>
      </c>
      <c r="AO39" s="16">
        <v>0</v>
      </c>
      <c r="AP39" s="15">
        <v>0</v>
      </c>
      <c r="AQ39" s="14">
        <v>0</v>
      </c>
      <c r="AR39" s="16">
        <v>0</v>
      </c>
      <c r="AS39" s="15">
        <v>0</v>
      </c>
      <c r="AT39" s="14">
        <v>0</v>
      </c>
      <c r="AU39" s="16">
        <v>0</v>
      </c>
      <c r="AV39" s="15">
        <v>0</v>
      </c>
      <c r="AW39" s="14">
        <v>0</v>
      </c>
      <c r="AX39" s="16">
        <v>0</v>
      </c>
      <c r="AY39" s="15">
        <v>0</v>
      </c>
      <c r="AZ39" s="14">
        <v>0</v>
      </c>
      <c r="BA39" s="16">
        <v>0</v>
      </c>
      <c r="BB39" s="15">
        <v>0</v>
      </c>
      <c r="BC39" s="14">
        <v>0</v>
      </c>
      <c r="BD39" s="16">
        <v>0</v>
      </c>
      <c r="BE39" s="80">
        <f>IF((ISERROR(BB39/$C39)),0,(BB39/$C39)*100)</f>
        <v>0</v>
      </c>
      <c r="BF39" s="80">
        <f t="shared" ref="BF39" si="565">IF((ISERROR(BC39/$C39)),0,(BC39/$C39)*100)</f>
        <v>0</v>
      </c>
      <c r="BG39" s="80">
        <f t="shared" ref="BG39" si="566">IF((ISERROR(BD39/$C39)),0,(BD39/$C39)*100)</f>
        <v>0</v>
      </c>
    </row>
    <row r="40" spans="1:59" ht="47.25" x14ac:dyDescent="0.25">
      <c r="A40" s="41" t="s">
        <v>26</v>
      </c>
      <c r="B40" s="28" t="s">
        <v>1</v>
      </c>
      <c r="C40" s="15">
        <v>0</v>
      </c>
      <c r="D40" s="103">
        <f>IF(ISERROR(((D39/C39)/(D41/100))*100),0,(((D39/C39)/(D41/100))*100))</f>
        <v>0</v>
      </c>
      <c r="E40" s="104">
        <f>IF(ISERROR(((E39/D39)/(E41/100))*100),0,(((E39/D39)/(E41/100))*100))</f>
        <v>0</v>
      </c>
      <c r="F40" s="8">
        <f t="shared" ref="F40" si="567">IF(ISERROR(((F39/E39)/(F41/100))*100),0,(((F39/E39)/(F41/100))*100))</f>
        <v>0</v>
      </c>
      <c r="G40" s="3">
        <f>IF(ISERROR(((G39/E39)/(G41/100))*100),0,(((G39/E39)/(G41/100))*100))</f>
        <v>0</v>
      </c>
      <c r="H40" s="5">
        <f>IF(ISERROR(((H39/E39)/(H41/100))*100),0,(((H39/E39)/(H41/100))*100))</f>
        <v>0</v>
      </c>
      <c r="I40" s="4">
        <f t="shared" ref="I40" si="568">IF(ISERROR(((I39/F39)/(I41/100))*100),0,(((I39/F39)/(I41/100))*100))</f>
        <v>0</v>
      </c>
      <c r="J40" s="3">
        <f t="shared" ref="J40" si="569">IF(ISERROR(((J39/G39)/(J41/100))*100),0,(((J39/G39)/(J41/100))*100))</f>
        <v>0</v>
      </c>
      <c r="K40" s="5">
        <f t="shared" ref="K40" si="570">IF(ISERROR(((K39/H39)/(K41/100))*100),0,(((K39/H39)/(K41/100))*100))</f>
        <v>0</v>
      </c>
      <c r="L40" s="4">
        <f t="shared" ref="L40" si="571">IF(ISERROR(((L39/I39)/(L41/100))*100),0,(((L39/I39)/(L41/100))*100))</f>
        <v>0</v>
      </c>
      <c r="M40" s="3">
        <f t="shared" ref="M40" si="572">IF(ISERROR(((M39/J39)/(M41/100))*100),0,(((M39/J39)/(M41/100))*100))</f>
        <v>0</v>
      </c>
      <c r="N40" s="5">
        <f t="shared" ref="N40" si="573">IF(ISERROR(((N39/K39)/(N41/100))*100),0,(((N39/K39)/(N41/100))*100))</f>
        <v>0</v>
      </c>
      <c r="O40" s="4">
        <f t="shared" ref="O40" si="574">IF(ISERROR(((O39/L39)/(O41/100))*100),0,(((O39/L39)/(O41/100))*100))</f>
        <v>0</v>
      </c>
      <c r="P40" s="3">
        <f t="shared" ref="P40" si="575">IF(ISERROR(((P39/M39)/(P41/100))*100),0,(((P39/M39)/(P41/100))*100))</f>
        <v>0</v>
      </c>
      <c r="Q40" s="5">
        <f t="shared" ref="Q40" si="576">IF(ISERROR(((Q39/N39)/(Q41/100))*100),0,(((Q39/N39)/(Q41/100))*100))</f>
        <v>0</v>
      </c>
      <c r="R40" s="4">
        <f t="shared" ref="R40" si="577">IF(ISERROR(((R39/O39)/(R41/100))*100),0,(((R39/O39)/(R41/100))*100))</f>
        <v>0</v>
      </c>
      <c r="S40" s="3">
        <f t="shared" ref="S40" si="578">IF(ISERROR(((S39/P39)/(S41/100))*100),0,(((S39/P39)/(S41/100))*100))</f>
        <v>0</v>
      </c>
      <c r="T40" s="5">
        <f t="shared" ref="T40" si="579">IF(ISERROR(((T39/Q39)/(T41/100))*100),0,(((T39/Q39)/(T41/100))*100))</f>
        <v>0</v>
      </c>
      <c r="U40" s="4">
        <f t="shared" ref="U40" si="580">IF(ISERROR(((U39/R39)/(U41/100))*100),0,(((U39/R39)/(U41/100))*100))</f>
        <v>0</v>
      </c>
      <c r="V40" s="3">
        <f t="shared" ref="V40" si="581">IF(ISERROR(((V39/S39)/(V41/100))*100),0,(((V39/S39)/(V41/100))*100))</f>
        <v>0</v>
      </c>
      <c r="W40" s="5">
        <f t="shared" ref="W40" si="582">IF(ISERROR(((W39/T39)/(W41/100))*100),0,(((W39/T39)/(W41/100))*100))</f>
        <v>0</v>
      </c>
      <c r="X40" s="4">
        <f t="shared" ref="X40" si="583">IF(ISERROR(((X39/U39)/(X41/100))*100),0,(((X39/U39)/(X41/100))*100))</f>
        <v>0</v>
      </c>
      <c r="Y40" s="3">
        <f t="shared" ref="Y40" si="584">IF(ISERROR(((Y39/V39)/(Y41/100))*100),0,(((Y39/V39)/(Y41/100))*100))</f>
        <v>0</v>
      </c>
      <c r="Z40" s="5">
        <f t="shared" ref="Z40" si="585">IF(ISERROR(((Z39/W39)/(Z41/100))*100),0,(((Z39/W39)/(Z41/100))*100))</f>
        <v>0</v>
      </c>
      <c r="AA40" s="4">
        <f t="shared" ref="AA40" si="586">IF(ISERROR(((AA39/X39)/(AA41/100))*100),0,(((AA39/X39)/(AA41/100))*100))</f>
        <v>0</v>
      </c>
      <c r="AB40" s="3">
        <f t="shared" ref="AB40" si="587">IF(ISERROR(((AB39/Y39)/(AB41/100))*100),0,(((AB39/Y39)/(AB41/100))*100))</f>
        <v>0</v>
      </c>
      <c r="AC40" s="5">
        <f t="shared" ref="AC40" si="588">IF(ISERROR(((AC39/Z39)/(AC41/100))*100),0,(((AC39/Z39)/(AC41/100))*100))</f>
        <v>0</v>
      </c>
      <c r="AD40" s="4">
        <f t="shared" ref="AD40" si="589">IF(ISERROR(((AD39/AA39)/(AD41/100))*100),0,(((AD39/AA39)/(AD41/100))*100))</f>
        <v>0</v>
      </c>
      <c r="AE40" s="3">
        <f t="shared" ref="AE40" si="590">IF(ISERROR(((AE39/AB39)/(AE41/100))*100),0,(((AE39/AB39)/(AE41/100))*100))</f>
        <v>0</v>
      </c>
      <c r="AF40" s="5">
        <f t="shared" ref="AF40" si="591">IF(ISERROR(((AF39/AC39)/(AF41/100))*100),0,(((AF39/AC39)/(AF41/100))*100))</f>
        <v>0</v>
      </c>
      <c r="AG40" s="4">
        <f t="shared" ref="AG40" si="592">IF(ISERROR(((AG39/AD39)/(AG41/100))*100),0,(((AG39/AD39)/(AG41/100))*100))</f>
        <v>0</v>
      </c>
      <c r="AH40" s="3">
        <f t="shared" ref="AH40" si="593">IF(ISERROR(((AH39/AE39)/(AH41/100))*100),0,(((AH39/AE39)/(AH41/100))*100))</f>
        <v>0</v>
      </c>
      <c r="AI40" s="5">
        <f t="shared" ref="AI40" si="594">IF(ISERROR(((AI39/AF39)/(AI41/100))*100),0,(((AI39/AF39)/(AI41/100))*100))</f>
        <v>0</v>
      </c>
      <c r="AJ40" s="4">
        <f t="shared" ref="AJ40" si="595">IF(ISERROR(((AJ39/AG39)/(AJ41/100))*100),0,(((AJ39/AG39)/(AJ41/100))*100))</f>
        <v>0</v>
      </c>
      <c r="AK40" s="3">
        <f t="shared" ref="AK40" si="596">IF(ISERROR(((AK39/AH39)/(AK41/100))*100),0,(((AK39/AH39)/(AK41/100))*100))</f>
        <v>0</v>
      </c>
      <c r="AL40" s="5">
        <f t="shared" ref="AL40" si="597">IF(ISERROR(((AL39/AI39)/(AL41/100))*100),0,(((AL39/AI39)/(AL41/100))*100))</f>
        <v>0</v>
      </c>
      <c r="AM40" s="4">
        <f t="shared" ref="AM40" si="598">IF(ISERROR(((AM39/AJ39)/(AM41/100))*100),0,(((AM39/AJ39)/(AM41/100))*100))</f>
        <v>0</v>
      </c>
      <c r="AN40" s="3">
        <f t="shared" ref="AN40" si="599">IF(ISERROR(((AN39/AK39)/(AN41/100))*100),0,(((AN39/AK39)/(AN41/100))*100))</f>
        <v>0</v>
      </c>
      <c r="AO40" s="5">
        <f t="shared" ref="AO40" si="600">IF(ISERROR(((AO39/AL39)/(AO41/100))*100),0,(((AO39/AL39)/(AO41/100))*100))</f>
        <v>0</v>
      </c>
      <c r="AP40" s="4">
        <f t="shared" ref="AP40" si="601">IF(ISERROR(((AP39/AM39)/(AP41/100))*100),0,(((AP39/AM39)/(AP41/100))*100))</f>
        <v>0</v>
      </c>
      <c r="AQ40" s="3">
        <f t="shared" ref="AQ40" si="602">IF(ISERROR(((AQ39/AN39)/(AQ41/100))*100),0,(((AQ39/AN39)/(AQ41/100))*100))</f>
        <v>0</v>
      </c>
      <c r="AR40" s="5">
        <f t="shared" ref="AR40" si="603">IF(ISERROR(((AR39/AO39)/(AR41/100))*100),0,(((AR39/AO39)/(AR41/100))*100))</f>
        <v>0</v>
      </c>
      <c r="AS40" s="4">
        <f t="shared" ref="AS40" si="604">IF(ISERROR(((AS39/AP39)/(AS41/100))*100),0,(((AS39/AP39)/(AS41/100))*100))</f>
        <v>0</v>
      </c>
      <c r="AT40" s="3">
        <f t="shared" ref="AT40" si="605">IF(ISERROR(((AT39/AQ39)/(AT41/100))*100),0,(((AT39/AQ39)/(AT41/100))*100))</f>
        <v>0</v>
      </c>
      <c r="AU40" s="5">
        <f t="shared" ref="AU40" si="606">IF(ISERROR(((AU39/AR39)/(AU41/100))*100),0,(((AU39/AR39)/(AU41/100))*100))</f>
        <v>0</v>
      </c>
      <c r="AV40" s="4">
        <f t="shared" ref="AV40" si="607">IF(ISERROR(((AV39/AS39)/(AV41/100))*100),0,(((AV39/AS39)/(AV41/100))*100))</f>
        <v>0</v>
      </c>
      <c r="AW40" s="3">
        <f t="shared" ref="AW40" si="608">IF(ISERROR(((AW39/AT39)/(AW41/100))*100),0,(((AW39/AT39)/(AW41/100))*100))</f>
        <v>0</v>
      </c>
      <c r="AX40" s="5">
        <f t="shared" ref="AX40" si="609">IF(ISERROR(((AX39/AU39)/(AX41/100))*100),0,(((AX39/AU39)/(AX41/100))*100))</f>
        <v>0</v>
      </c>
      <c r="AY40" s="4">
        <f>IF(ISERROR(((AY39/AV39)/(AY41/100))*100),0,(((AY39/AV39)/(AY41/100))*100))</f>
        <v>0</v>
      </c>
      <c r="AZ40" s="3">
        <f>IF(ISERROR(((AZ39/AW39)/(AZ41/100))*100),0,(((AZ39/AW39)/(AZ41/100))*100))</f>
        <v>0</v>
      </c>
      <c r="BA40" s="5">
        <f>IF(ISERROR(((BA39/AX39)/(BA41/100))*100),0,(((BA39/AX39)/(BA41/100))*100))</f>
        <v>0</v>
      </c>
      <c r="BB40" s="4">
        <f>IF(ISERROR(((BB39/AY39)/(BB41/100))*100),0,(((BB39/AY39)/(BB41/100))*100))</f>
        <v>0</v>
      </c>
      <c r="BC40" s="3">
        <f t="shared" ref="BC40" si="610">IF(ISERROR(((BC39/AZ39)/(BC41/100))*100),0,(((BC39/AZ39)/(BC41/100))*100))</f>
        <v>0</v>
      </c>
      <c r="BD40" s="5">
        <f t="shared" ref="BD40" si="611">IF(ISERROR(((BD39/BA39)/(BD41/100))*100),0,(((BD39/BA39)/(BD41/100))*100))</f>
        <v>0</v>
      </c>
      <c r="BE40" s="102">
        <f t="shared" ref="BE40:BE41" si="612">$D40*$E40*F40*I40*L40*O40*R40*U40*X40*AA40*AD40*AG40*AJ40*AM40*AP40*AS40*AV40*AY40*BB40/1E+36</f>
        <v>0</v>
      </c>
      <c r="BF40" s="102">
        <f t="shared" ref="BF40:BF41" si="613">$D40*$E40*G40*J40*M40*P40*S40*V40*Y40*AB40*AE40*AH40*AK40*AN40*AQ40*AT40*AW40*AZ40*BC40/1E+36</f>
        <v>0</v>
      </c>
      <c r="BG40" s="102">
        <f t="shared" ref="BG40:BG41" si="614">$D40*$E40*H40*K40*N40*Q40*T40*W40*Z40*AC40*AF40*AI40*AL40*AO40*AR40*AU40*AX40*BA40*BD40/1E+36</f>
        <v>0</v>
      </c>
    </row>
    <row r="41" spans="1:59" x14ac:dyDescent="0.25">
      <c r="A41" s="42" t="s">
        <v>67</v>
      </c>
      <c r="B41" s="26" t="s">
        <v>65</v>
      </c>
      <c r="C41" s="15"/>
      <c r="D41" s="14"/>
      <c r="E41" s="16"/>
      <c r="F41" s="17"/>
      <c r="G41" s="14"/>
      <c r="H41" s="16"/>
      <c r="I41" s="15"/>
      <c r="J41" s="14"/>
      <c r="K41" s="16"/>
      <c r="L41" s="15"/>
      <c r="M41" s="14"/>
      <c r="N41" s="16"/>
      <c r="O41" s="15"/>
      <c r="P41" s="14"/>
      <c r="Q41" s="16"/>
      <c r="R41" s="15"/>
      <c r="S41" s="14"/>
      <c r="T41" s="16"/>
      <c r="U41" s="15"/>
      <c r="V41" s="14"/>
      <c r="W41" s="16"/>
      <c r="X41" s="15"/>
      <c r="Y41" s="14"/>
      <c r="Z41" s="16"/>
      <c r="AA41" s="15"/>
      <c r="AB41" s="14"/>
      <c r="AC41" s="16"/>
      <c r="AD41" s="15"/>
      <c r="AE41" s="14"/>
      <c r="AF41" s="16"/>
      <c r="AG41" s="15"/>
      <c r="AH41" s="14"/>
      <c r="AI41" s="16"/>
      <c r="AJ41" s="15"/>
      <c r="AK41" s="14"/>
      <c r="AL41" s="16"/>
      <c r="AM41" s="15"/>
      <c r="AN41" s="14"/>
      <c r="AO41" s="16"/>
      <c r="AP41" s="15"/>
      <c r="AQ41" s="14"/>
      <c r="AR41" s="16"/>
      <c r="AS41" s="15"/>
      <c r="AT41" s="14"/>
      <c r="AU41" s="16"/>
      <c r="AV41" s="15"/>
      <c r="AW41" s="14"/>
      <c r="AX41" s="16"/>
      <c r="AY41" s="15"/>
      <c r="AZ41" s="14"/>
      <c r="BA41" s="16"/>
      <c r="BB41" s="15"/>
      <c r="BC41" s="14"/>
      <c r="BD41" s="16"/>
      <c r="BE41" s="102">
        <f t="shared" si="612"/>
        <v>0</v>
      </c>
      <c r="BF41" s="102">
        <f t="shared" si="613"/>
        <v>0</v>
      </c>
      <c r="BG41" s="102">
        <f t="shared" si="614"/>
        <v>0</v>
      </c>
    </row>
    <row r="42" spans="1:59" s="63" customFormat="1" ht="31.5" x14ac:dyDescent="0.25">
      <c r="A42" s="133" t="s">
        <v>18</v>
      </c>
      <c r="B42" s="28" t="s">
        <v>75</v>
      </c>
      <c r="C42" s="40">
        <v>0.57999999999999996</v>
      </c>
      <c r="D42" s="122">
        <v>0.56999999999999995</v>
      </c>
      <c r="E42" s="123">
        <v>0.72</v>
      </c>
      <c r="F42" s="124">
        <v>0.5</v>
      </c>
      <c r="G42" s="122">
        <v>0.6</v>
      </c>
      <c r="H42" s="123">
        <v>0.76</v>
      </c>
      <c r="I42" s="40">
        <v>0.54</v>
      </c>
      <c r="J42" s="122">
        <v>0.65</v>
      </c>
      <c r="K42" s="123">
        <v>0.8</v>
      </c>
      <c r="L42" s="40">
        <v>0.6</v>
      </c>
      <c r="M42" s="122">
        <v>0.7</v>
      </c>
      <c r="N42" s="123">
        <v>0.85</v>
      </c>
      <c r="O42" s="40">
        <v>0.6</v>
      </c>
      <c r="P42" s="122">
        <v>0.7</v>
      </c>
      <c r="Q42" s="123">
        <v>0.9</v>
      </c>
      <c r="R42" s="40">
        <v>0.7</v>
      </c>
      <c r="S42" s="122">
        <v>0.8</v>
      </c>
      <c r="T42" s="123">
        <v>1</v>
      </c>
      <c r="U42" s="40">
        <v>0.7</v>
      </c>
      <c r="V42" s="122">
        <v>0.8</v>
      </c>
      <c r="W42" s="123">
        <v>1</v>
      </c>
      <c r="X42" s="40">
        <v>0.7</v>
      </c>
      <c r="Y42" s="122">
        <v>0.8</v>
      </c>
      <c r="Z42" s="123">
        <v>1.1000000000000001</v>
      </c>
      <c r="AA42" s="40">
        <v>0.8</v>
      </c>
      <c r="AB42" s="122">
        <v>0.9</v>
      </c>
      <c r="AC42" s="123">
        <v>1.1000000000000001</v>
      </c>
      <c r="AD42" s="40">
        <v>0.8</v>
      </c>
      <c r="AE42" s="122">
        <v>0.9</v>
      </c>
      <c r="AF42" s="123">
        <v>1.2</v>
      </c>
      <c r="AG42" s="40">
        <v>0.9</v>
      </c>
      <c r="AH42" s="122">
        <v>1</v>
      </c>
      <c r="AI42" s="123">
        <v>1.2</v>
      </c>
      <c r="AJ42" s="40">
        <v>0.9</v>
      </c>
      <c r="AK42" s="122">
        <v>1</v>
      </c>
      <c r="AL42" s="123">
        <v>1.2</v>
      </c>
      <c r="AM42" s="40">
        <v>0.9</v>
      </c>
      <c r="AN42" s="122">
        <v>1.1000000000000001</v>
      </c>
      <c r="AO42" s="123">
        <v>1.2</v>
      </c>
      <c r="AP42" s="40">
        <v>1</v>
      </c>
      <c r="AQ42" s="122">
        <v>1.1000000000000001</v>
      </c>
      <c r="AR42" s="123">
        <v>1.2</v>
      </c>
      <c r="AS42" s="40">
        <v>1</v>
      </c>
      <c r="AT42" s="122">
        <v>1.1000000000000001</v>
      </c>
      <c r="AU42" s="123">
        <v>1.3</v>
      </c>
      <c r="AV42" s="40">
        <v>1.1000000000000001</v>
      </c>
      <c r="AW42" s="122">
        <v>1.2</v>
      </c>
      <c r="AX42" s="123">
        <v>1.3</v>
      </c>
      <c r="AY42" s="40">
        <v>1.1000000000000001</v>
      </c>
      <c r="AZ42" s="122">
        <v>1.2</v>
      </c>
      <c r="BA42" s="123">
        <v>1.3</v>
      </c>
      <c r="BB42" s="40">
        <v>1.2</v>
      </c>
      <c r="BC42" s="122">
        <v>1.3</v>
      </c>
      <c r="BD42" s="123">
        <v>1.4</v>
      </c>
      <c r="BE42" s="80">
        <f>IF((ISERROR(BB42/$C42)),0,(BB42/$C42)*100)</f>
        <v>206.89655172413794</v>
      </c>
      <c r="BF42" s="80">
        <f t="shared" ref="BF42" si="615">IF((ISERROR(BC42/$C42)),0,(BC42/$C42)*100)</f>
        <v>224.13793103448279</v>
      </c>
      <c r="BG42" s="80">
        <f t="shared" ref="BG42" si="616">IF((ISERROR(BD42/$C42)),0,(BD42/$C42)*100)</f>
        <v>241.37931034482759</v>
      </c>
    </row>
    <row r="43" spans="1:59" s="110" customFormat="1" x14ac:dyDescent="0.25">
      <c r="A43" s="133"/>
      <c r="B43" s="25" t="s">
        <v>65</v>
      </c>
      <c r="C43" s="22">
        <v>43.3</v>
      </c>
      <c r="D43" s="81">
        <f>IF((ISERROR(D42/C42)),0,(D42/C42)*100)</f>
        <v>98.275862068965509</v>
      </c>
      <c r="E43" s="82">
        <f>IF((ISERROR(E42/D42)),0,(E42/D42)*100)</f>
        <v>126.31578947368422</v>
      </c>
      <c r="F43" s="83">
        <f>IF((ISERROR(F42/E42)),0,(F42/E42)*100)</f>
        <v>69.444444444444443</v>
      </c>
      <c r="G43" s="84">
        <f>IF((ISERROR(G42/E42)),0,(G42/E42)*100)</f>
        <v>83.333333333333343</v>
      </c>
      <c r="H43" s="82">
        <f t="shared" ref="H43" si="617">IF((ISERROR(H42/E42)),0,(H42/E42)*100)</f>
        <v>105.55555555555556</v>
      </c>
      <c r="I43" s="85">
        <f t="shared" ref="I43" si="618">IF((ISERROR(I42/F42)),0,(I42/F42)*100)</f>
        <v>108</v>
      </c>
      <c r="J43" s="84">
        <f t="shared" ref="J43" si="619">IF((ISERROR(J42/G42)),0,(J42/G42)*100)</f>
        <v>108.33333333333334</v>
      </c>
      <c r="K43" s="82">
        <f t="shared" ref="K43" si="620">IF((ISERROR(K42/H42)),0,(K42/H42)*100)</f>
        <v>105.26315789473684</v>
      </c>
      <c r="L43" s="85">
        <f t="shared" ref="L43" si="621">IF((ISERROR(L42/I42)),0,(L42/I42)*100)</f>
        <v>111.1111111111111</v>
      </c>
      <c r="M43" s="84">
        <f t="shared" ref="M43" si="622">IF((ISERROR(M42/J42)),0,(M42/J42)*100)</f>
        <v>107.69230769230769</v>
      </c>
      <c r="N43" s="82">
        <f t="shared" ref="N43" si="623">IF((ISERROR(N42/K42)),0,(N42/K42)*100)</f>
        <v>106.25</v>
      </c>
      <c r="O43" s="85">
        <f t="shared" ref="O43" si="624">IF((ISERROR(O42/L42)),0,(O42/L42)*100)</f>
        <v>100</v>
      </c>
      <c r="P43" s="84">
        <f t="shared" ref="P43" si="625">IF((ISERROR(P42/M42)),0,(P42/M42)*100)</f>
        <v>100</v>
      </c>
      <c r="Q43" s="82">
        <f t="shared" ref="Q43" si="626">IF((ISERROR(Q42/N42)),0,(Q42/N42)*100)</f>
        <v>105.88235294117648</v>
      </c>
      <c r="R43" s="85">
        <f t="shared" ref="R43" si="627">IF((ISERROR(R42/O42)),0,(R42/O42)*100)</f>
        <v>116.66666666666667</v>
      </c>
      <c r="S43" s="84">
        <f t="shared" ref="S43" si="628">IF((ISERROR(S42/P42)),0,(S42/P42)*100)</f>
        <v>114.28571428571431</v>
      </c>
      <c r="T43" s="82">
        <f t="shared" ref="T43" si="629">IF((ISERROR(T42/Q42)),0,(T42/Q42)*100)</f>
        <v>111.11111111111111</v>
      </c>
      <c r="U43" s="85">
        <f t="shared" ref="U43" si="630">IF((ISERROR(U42/R42)),0,(U42/R42)*100)</f>
        <v>100</v>
      </c>
      <c r="V43" s="84">
        <f t="shared" ref="V43" si="631">IF((ISERROR(V42/S42)),0,(V42/S42)*100)</f>
        <v>100</v>
      </c>
      <c r="W43" s="82">
        <f t="shared" ref="W43" si="632">IF((ISERROR(W42/T42)),0,(W42/T42)*100)</f>
        <v>100</v>
      </c>
      <c r="X43" s="85">
        <f t="shared" ref="X43" si="633">IF((ISERROR(X42/U42)),0,(X42/U42)*100)</f>
        <v>100</v>
      </c>
      <c r="Y43" s="84">
        <f t="shared" ref="Y43" si="634">IF((ISERROR(Y42/V42)),0,(Y42/V42)*100)</f>
        <v>100</v>
      </c>
      <c r="Z43" s="82">
        <f t="shared" ref="Z43" si="635">IF((ISERROR(Z42/W42)),0,(Z42/W42)*100)</f>
        <v>110.00000000000001</v>
      </c>
      <c r="AA43" s="85">
        <f t="shared" ref="AA43" si="636">IF((ISERROR(AA42/X42)),0,(AA42/X42)*100)</f>
        <v>114.28571428571431</v>
      </c>
      <c r="AB43" s="84">
        <f t="shared" ref="AB43" si="637">IF((ISERROR(AB42/Y42)),0,(AB42/Y42)*100)</f>
        <v>112.5</v>
      </c>
      <c r="AC43" s="82">
        <f t="shared" ref="AC43" si="638">IF((ISERROR(AC42/Z42)),0,(AC42/Z42)*100)</f>
        <v>100</v>
      </c>
      <c r="AD43" s="85">
        <f t="shared" ref="AD43" si="639">IF((ISERROR(AD42/AA42)),0,(AD42/AA42)*100)</f>
        <v>100</v>
      </c>
      <c r="AE43" s="84">
        <f t="shared" ref="AE43" si="640">IF((ISERROR(AE42/AB42)),0,(AE42/AB42)*100)</f>
        <v>100</v>
      </c>
      <c r="AF43" s="82">
        <f t="shared" ref="AF43" si="641">IF((ISERROR(AF42/AC42)),0,(AF42/AC42)*100)</f>
        <v>109.09090909090908</v>
      </c>
      <c r="AG43" s="85">
        <f t="shared" ref="AG43" si="642">IF((ISERROR(AG42/AD42)),0,(AG42/AD42)*100)</f>
        <v>112.5</v>
      </c>
      <c r="AH43" s="84">
        <f t="shared" ref="AH43" si="643">IF((ISERROR(AH42/AE42)),0,(AH42/AE42)*100)</f>
        <v>111.11111111111111</v>
      </c>
      <c r="AI43" s="82">
        <f t="shared" ref="AI43" si="644">IF((ISERROR(AI42/AF42)),0,(AI42/AF42)*100)</f>
        <v>100</v>
      </c>
      <c r="AJ43" s="85">
        <f t="shared" ref="AJ43" si="645">IF((ISERROR(AJ42/AG42)),0,(AJ42/AG42)*100)</f>
        <v>100</v>
      </c>
      <c r="AK43" s="84">
        <f t="shared" ref="AK43" si="646">IF((ISERROR(AK42/AH42)),0,(AK42/AH42)*100)</f>
        <v>100</v>
      </c>
      <c r="AL43" s="82">
        <f t="shared" ref="AL43" si="647">IF((ISERROR(AL42/AI42)),0,(AL42/AI42)*100)</f>
        <v>100</v>
      </c>
      <c r="AM43" s="85">
        <f t="shared" ref="AM43" si="648">IF((ISERROR(AM42/AJ42)),0,(AM42/AJ42)*100)</f>
        <v>100</v>
      </c>
      <c r="AN43" s="84">
        <f t="shared" ref="AN43" si="649">IF((ISERROR(AN42/AK42)),0,(AN42/AK42)*100)</f>
        <v>110.00000000000001</v>
      </c>
      <c r="AO43" s="82">
        <f t="shared" ref="AO43" si="650">IF((ISERROR(AO42/AL42)),0,(AO42/AL42)*100)</f>
        <v>100</v>
      </c>
      <c r="AP43" s="85">
        <f t="shared" ref="AP43" si="651">IF((ISERROR(AP42/AM42)),0,(AP42/AM42)*100)</f>
        <v>111.11111111111111</v>
      </c>
      <c r="AQ43" s="84">
        <f t="shared" ref="AQ43" si="652">IF((ISERROR(AQ42/AN42)),0,(AQ42/AN42)*100)</f>
        <v>100</v>
      </c>
      <c r="AR43" s="82">
        <f t="shared" ref="AR43" si="653">IF((ISERROR(AR42/AO42)),0,(AR42/AO42)*100)</f>
        <v>100</v>
      </c>
      <c r="AS43" s="85">
        <f t="shared" ref="AS43" si="654">IF((ISERROR(AS42/AP42)),0,(AS42/AP42)*100)</f>
        <v>100</v>
      </c>
      <c r="AT43" s="84">
        <f t="shared" ref="AT43" si="655">IF((ISERROR(AT42/AQ42)),0,(AT42/AQ42)*100)</f>
        <v>100</v>
      </c>
      <c r="AU43" s="82">
        <f t="shared" ref="AU43" si="656">IF((ISERROR(AU42/AR42)),0,(AU42/AR42)*100)</f>
        <v>108.33333333333334</v>
      </c>
      <c r="AV43" s="85">
        <f t="shared" ref="AV43" si="657">IF((ISERROR(AV42/AS42)),0,(AV42/AS42)*100)</f>
        <v>110.00000000000001</v>
      </c>
      <c r="AW43" s="84">
        <f t="shared" ref="AW43" si="658">IF((ISERROR(AW42/AT42)),0,(AW42/AT42)*100)</f>
        <v>109.09090909090908</v>
      </c>
      <c r="AX43" s="82">
        <f t="shared" ref="AX43" si="659">IF((ISERROR(AX42/AU42)),0,(AX42/AU42)*100)</f>
        <v>100</v>
      </c>
      <c r="AY43" s="85">
        <f>IF((ISERROR(AY42/AV42)),0,(AY42/AV42)*100)</f>
        <v>100</v>
      </c>
      <c r="AZ43" s="84">
        <f>IF((ISERROR(AZ42/AW42)),0,(AZ42/AW42)*100)</f>
        <v>100</v>
      </c>
      <c r="BA43" s="82">
        <f>IF((ISERROR(BA42/AX42)),0,(BA42/AX42)*100)</f>
        <v>100</v>
      </c>
      <c r="BB43" s="85">
        <f t="shared" ref="BB43" si="660">IF((ISERROR(BB42/AY42)),0,(BB42/AY42)*100)</f>
        <v>109.09090909090908</v>
      </c>
      <c r="BC43" s="84">
        <f t="shared" ref="BC43" si="661">IF((ISERROR(BC42/AZ42)),0,(BC42/AZ42)*100)</f>
        <v>108.33333333333334</v>
      </c>
      <c r="BD43" s="82">
        <f t="shared" ref="BD43" si="662">IF((ISERROR(BD42/BA42)),0,(BD42/BA42)*100)</f>
        <v>107.69230769230769</v>
      </c>
      <c r="BE43" s="108"/>
      <c r="BF43" s="109"/>
      <c r="BG43" s="109"/>
    </row>
    <row r="44" spans="1:59" x14ac:dyDescent="0.25">
      <c r="A44" s="2" t="s">
        <v>29</v>
      </c>
      <c r="B44" s="31"/>
      <c r="C44" s="4"/>
      <c r="D44" s="44"/>
      <c r="E44" s="5"/>
      <c r="F44" s="8"/>
      <c r="G44" s="3"/>
      <c r="H44" s="5"/>
      <c r="I44" s="4"/>
      <c r="J44" s="3"/>
      <c r="K44" s="5"/>
      <c r="L44" s="4"/>
      <c r="M44" s="3"/>
      <c r="N44" s="5"/>
      <c r="O44" s="4"/>
      <c r="P44" s="3"/>
      <c r="Q44" s="5"/>
      <c r="R44" s="4"/>
      <c r="S44" s="3"/>
      <c r="T44" s="5"/>
      <c r="U44" s="4"/>
      <c r="V44" s="3"/>
      <c r="W44" s="5"/>
      <c r="X44" s="4"/>
      <c r="Y44" s="3"/>
      <c r="Z44" s="5"/>
      <c r="AA44" s="4"/>
      <c r="AB44" s="3"/>
      <c r="AC44" s="5"/>
      <c r="AD44" s="4"/>
      <c r="AE44" s="3"/>
      <c r="AF44" s="5"/>
      <c r="AG44" s="4"/>
      <c r="AH44" s="3"/>
      <c r="AI44" s="5"/>
      <c r="AJ44" s="4"/>
      <c r="AK44" s="3"/>
      <c r="AL44" s="5"/>
      <c r="AM44" s="4"/>
      <c r="AN44" s="3"/>
      <c r="AO44" s="5"/>
      <c r="AP44" s="4"/>
      <c r="AQ44" s="3"/>
      <c r="AR44" s="5"/>
      <c r="AS44" s="4"/>
      <c r="AT44" s="3"/>
      <c r="AU44" s="5"/>
      <c r="AV44" s="4"/>
      <c r="AW44" s="3"/>
      <c r="AX44" s="5"/>
      <c r="AY44" s="4"/>
      <c r="AZ44" s="3"/>
      <c r="BA44" s="5"/>
      <c r="BB44" s="4"/>
      <c r="BC44" s="3"/>
      <c r="BD44" s="5"/>
      <c r="BE44" s="94"/>
      <c r="BF44" s="95"/>
      <c r="BG44" s="95"/>
    </row>
    <row r="45" spans="1:59" s="63" customFormat="1" ht="47.25" x14ac:dyDescent="0.25">
      <c r="A45" s="41" t="s">
        <v>85</v>
      </c>
      <c r="B45" s="28" t="s">
        <v>3</v>
      </c>
      <c r="C45" s="4">
        <v>106.09</v>
      </c>
      <c r="D45" s="44">
        <v>102.8</v>
      </c>
      <c r="E45" s="5">
        <v>102.8</v>
      </c>
      <c r="F45" s="8">
        <v>104</v>
      </c>
      <c r="G45" s="45">
        <v>103.8</v>
      </c>
      <c r="H45" s="46">
        <v>103.5</v>
      </c>
      <c r="I45" s="47">
        <v>103.8</v>
      </c>
      <c r="J45" s="45">
        <v>103.6</v>
      </c>
      <c r="K45" s="46">
        <v>103.3</v>
      </c>
      <c r="L45" s="47">
        <v>103.7</v>
      </c>
      <c r="M45" s="45">
        <v>103.5</v>
      </c>
      <c r="N45" s="46">
        <v>103.2</v>
      </c>
      <c r="O45" s="47">
        <v>104.4</v>
      </c>
      <c r="P45" s="45">
        <v>104.2</v>
      </c>
      <c r="Q45" s="46">
        <v>103.9</v>
      </c>
      <c r="R45" s="47">
        <v>104.4</v>
      </c>
      <c r="S45" s="45">
        <v>104.1</v>
      </c>
      <c r="T45" s="46">
        <v>103.8</v>
      </c>
      <c r="U45" s="47">
        <v>104.1</v>
      </c>
      <c r="V45" s="45">
        <v>103.9</v>
      </c>
      <c r="W45" s="46">
        <v>103.6</v>
      </c>
      <c r="X45" s="47">
        <v>104.5</v>
      </c>
      <c r="Y45" s="45">
        <v>104.3</v>
      </c>
      <c r="Z45" s="46">
        <v>104</v>
      </c>
      <c r="AA45" s="47">
        <v>104</v>
      </c>
      <c r="AB45" s="45">
        <v>103.8</v>
      </c>
      <c r="AC45" s="46">
        <v>103.5</v>
      </c>
      <c r="AD45" s="47">
        <v>104.2</v>
      </c>
      <c r="AE45" s="45">
        <v>104</v>
      </c>
      <c r="AF45" s="46">
        <v>103.7</v>
      </c>
      <c r="AG45" s="47">
        <v>104.5</v>
      </c>
      <c r="AH45" s="45">
        <v>104.3</v>
      </c>
      <c r="AI45" s="46">
        <v>104</v>
      </c>
      <c r="AJ45" s="47">
        <v>104.2</v>
      </c>
      <c r="AK45" s="45">
        <v>104</v>
      </c>
      <c r="AL45" s="46">
        <v>103.7</v>
      </c>
      <c r="AM45" s="47">
        <v>104</v>
      </c>
      <c r="AN45" s="45">
        <v>103.8</v>
      </c>
      <c r="AO45" s="46">
        <v>103.5</v>
      </c>
      <c r="AP45" s="47">
        <v>104.5</v>
      </c>
      <c r="AQ45" s="45">
        <v>104.3</v>
      </c>
      <c r="AR45" s="46">
        <v>104</v>
      </c>
      <c r="AS45" s="47">
        <v>104.3</v>
      </c>
      <c r="AT45" s="45">
        <v>104.1</v>
      </c>
      <c r="AU45" s="46">
        <v>103.8</v>
      </c>
      <c r="AV45" s="47">
        <v>104.2</v>
      </c>
      <c r="AW45" s="45">
        <v>104</v>
      </c>
      <c r="AX45" s="46">
        <v>103.7</v>
      </c>
      <c r="AY45" s="47">
        <v>104.1</v>
      </c>
      <c r="AZ45" s="45">
        <v>103.9</v>
      </c>
      <c r="BA45" s="46">
        <v>103.6</v>
      </c>
      <c r="BB45" s="47">
        <v>103.9</v>
      </c>
      <c r="BC45" s="45">
        <v>103.7</v>
      </c>
      <c r="BD45" s="46">
        <v>103.4</v>
      </c>
      <c r="BE45" s="102">
        <f t="shared" ref="BE45" si="663">$D45*$E45*F45*I45*L45*O45*R45*U45*X45*AA45*AD45*AG45*AJ45*AM45*AP45*AS45*AV45*AY45*BB45/1E+36</f>
        <v>211.45438597365515</v>
      </c>
      <c r="BF45" s="102">
        <f t="shared" ref="BF45" si="664">$D45*$E45*G45*J45*M45*P45*S45*V45*Y45*AB45*AE45*AH45*AK45*AN45*AQ45*AT45*AW45*AZ45*BC45/1E+36</f>
        <v>204.46094687792993</v>
      </c>
      <c r="BG45" s="102">
        <f t="shared" ref="BG45" si="665">$D45*$E45*H45*K45*N45*Q45*T45*W45*Z45*AC45*AF45*AI45*AL45*AO45*AR45*AU45*AX45*BA45*BD45/1E+36</f>
        <v>194.65873139943969</v>
      </c>
    </row>
    <row r="46" spans="1:59" s="63" customFormat="1" ht="31.5" x14ac:dyDescent="0.25">
      <c r="A46" s="132" t="s">
        <v>4</v>
      </c>
      <c r="B46" s="32" t="s">
        <v>63</v>
      </c>
      <c r="C46" s="15">
        <v>565999.1</v>
      </c>
      <c r="D46" s="3">
        <f>C46*D47/100*D48/100</f>
        <v>579914.89956529636</v>
      </c>
      <c r="E46" s="5">
        <f>D46*E47/100*E48/100</f>
        <v>596802.02144063788</v>
      </c>
      <c r="F46" s="8">
        <f>E46*F47/100*F48/100</f>
        <v>621978.11471511121</v>
      </c>
      <c r="G46" s="3">
        <f>E46*G47/100*G48/100</f>
        <v>623866.99311297084</v>
      </c>
      <c r="H46" s="5">
        <f t="shared" ref="H46:N46" si="666">E46*H47/100*H48/100</f>
        <v>625138.18141863937</v>
      </c>
      <c r="I46" s="4">
        <f t="shared" si="666"/>
        <v>650813.02011330379</v>
      </c>
      <c r="J46" s="3">
        <f t="shared" si="666"/>
        <v>654754.64794199402</v>
      </c>
      <c r="K46" s="5">
        <f t="shared" si="666"/>
        <v>657407.81434346957</v>
      </c>
      <c r="L46" s="4">
        <f t="shared" si="666"/>
        <v>683695.34795452852</v>
      </c>
      <c r="M46" s="3">
        <f t="shared" si="666"/>
        <v>689888.78235056135</v>
      </c>
      <c r="N46" s="5">
        <f t="shared" si="666"/>
        <v>694058.29999311804</v>
      </c>
      <c r="O46" s="4">
        <f t="shared" ref="O46" si="667">L46*O47/100*O48/100</f>
        <v>728795.99527769687</v>
      </c>
      <c r="P46" s="3">
        <f t="shared" ref="P46" si="668">M46*P47/100*P48/100</f>
        <v>735421.4419856983</v>
      </c>
      <c r="Q46" s="5">
        <f t="shared" ref="Q46" si="669">N46*Q47/100*Q48/100</f>
        <v>739891.13389146363</v>
      </c>
      <c r="R46" s="4">
        <f t="shared" ref="R46" si="670">O46*R47/100*R48/100</f>
        <v>778402.22349226847</v>
      </c>
      <c r="S46" s="3">
        <f t="shared" ref="S46" si="671">P46*S47/100*S48/100</f>
        <v>785497.75881338865</v>
      </c>
      <c r="T46" s="5">
        <f t="shared" ref="T46" si="672">Q46*T47/100*T48/100</f>
        <v>790289.5583676144</v>
      </c>
      <c r="U46" s="4">
        <f t="shared" ref="U46" si="673">R46*U47/100*U48/100</f>
        <v>833022.70751472097</v>
      </c>
      <c r="V46" s="3">
        <f t="shared" ref="V46" si="674">S46*V47/100*V48/100</f>
        <v>840627.13351794751</v>
      </c>
      <c r="W46" s="5">
        <f t="shared" ref="W46" si="675">T46*W47/100*W48/100</f>
        <v>845759.98246943729</v>
      </c>
      <c r="X46" s="4">
        <f t="shared" ref="X46" si="676">U46*X47/100*X48/100</f>
        <v>891417.599311503</v>
      </c>
      <c r="Y46" s="3">
        <f t="shared" ref="Y46" si="677">V46*Y47/100*Y48/100</f>
        <v>899583.67690009531</v>
      </c>
      <c r="Z46" s="5">
        <f t="shared" ref="Z46" si="678">W46*Z47/100*Z48/100</f>
        <v>905106.96043931786</v>
      </c>
      <c r="AA46" s="4">
        <f t="shared" ref="AA46" si="679">X46*AA47/100*AA48/100</f>
        <v>944736.85159672122</v>
      </c>
      <c r="AB46" s="3">
        <f t="shared" ref="AB46" si="680">Y46*AB47/100*AB48/100</f>
        <v>953414.76412579697</v>
      </c>
      <c r="AC46" s="5">
        <f t="shared" ref="AC46" si="681">Z46*AC47/100*AC48/100</f>
        <v>959290.28351905721</v>
      </c>
      <c r="AD46" s="4">
        <f t="shared" ref="AD46" si="682">AA46*AD47/100*AD48/100</f>
        <v>1007074.3680124793</v>
      </c>
      <c r="AE46" s="3">
        <f t="shared" ref="AE46" si="683">AB46*AE47/100*AE48/100</f>
        <v>1016353.4863647973</v>
      </c>
      <c r="AF46" s="5">
        <f t="shared" ref="AF46" si="684">AC46*AF47/100*AF48/100</f>
        <v>1022645.6510037899</v>
      </c>
      <c r="AG46" s="4">
        <f t="shared" ref="AG46" si="685">AD46*AG47/100*AG48/100</f>
        <v>1073440.5688645018</v>
      </c>
      <c r="AH46" s="3">
        <f t="shared" ref="AH46" si="686">AE46*AH47/100*AH48/100</f>
        <v>1083377.9333766103</v>
      </c>
      <c r="AI46" s="5">
        <f t="shared" ref="AI46" si="687">AF46*AI47/100*AI48/100</f>
        <v>1090140.26397004</v>
      </c>
      <c r="AJ46" s="4">
        <f t="shared" ref="AJ46" si="688">AG46*AJ47/100*AJ48/100</f>
        <v>1142054.8900263207</v>
      </c>
      <c r="AK46" s="3">
        <f t="shared" ref="AK46" si="689">AH46*AK47/100*AK48/100</f>
        <v>1152659.9522160443</v>
      </c>
      <c r="AL46" s="5">
        <f t="shared" ref="AL46" si="690">AI46*AL47/100*AL48/100</f>
        <v>1159887.4380588429</v>
      </c>
      <c r="AM46" s="4">
        <f t="shared" ref="AM46" si="691">AJ46*AM47/100*AM48/100</f>
        <v>1217460.2061951987</v>
      </c>
      <c r="AN46" s="3">
        <f t="shared" ref="AN46" si="692">AK46*AN47/100*AN48/100</f>
        <v>1228786.2261002008</v>
      </c>
      <c r="AO46" s="5">
        <f t="shared" ref="AO46" si="693">AL46*AO47/100*AO48/100</f>
        <v>1236504.962667258</v>
      </c>
      <c r="AP46" s="4">
        <f>AM46*AP47/100*AP48/100</f>
        <v>1302804.1666494822</v>
      </c>
      <c r="AQ46" s="3">
        <f t="shared" ref="AQ46" si="694">AN46*AQ47/100*AQ48/100</f>
        <v>1314965.9192815123</v>
      </c>
      <c r="AR46" s="5">
        <f t="shared" ref="AR46" si="695">AO46*AR47/100*AR48/100</f>
        <v>1323270.5158976195</v>
      </c>
      <c r="AS46" s="4">
        <f t="shared" ref="AS46" si="696">AP46*AS47/100*AS48/100</f>
        <v>1383393.0267900859</v>
      </c>
      <c r="AT46" s="3">
        <f t="shared" ref="AT46" si="697">AQ46*AT47/100*AT48/100</f>
        <v>1396346.5300940066</v>
      </c>
      <c r="AU46" s="5">
        <f t="shared" ref="AU46" si="698">AR46*AU47/100*AU48/100</f>
        <v>1405204.7797009686</v>
      </c>
      <c r="AV46" s="4">
        <f t="shared" ref="AV46" si="699">AS46*AV47/100*AV48/100</f>
        <v>1459016.2065995662</v>
      </c>
      <c r="AW46" s="3">
        <f t="shared" ref="AW46" si="700">AT46*AW47/100*AW48/100</f>
        <v>1472716.9108644382</v>
      </c>
      <c r="AX46" s="5">
        <f t="shared" ref="AX46" si="701">AU46*AX47/100*AX48/100</f>
        <v>1482097.5852462056</v>
      </c>
      <c r="AY46" s="4">
        <f>AV46*AY47/100*AY48/100</f>
        <v>1547817.768998042</v>
      </c>
      <c r="AZ46" s="3">
        <f t="shared" ref="AZ46" si="702">AW46*AZ47/100*AZ48/100</f>
        <v>1562381.8072655085</v>
      </c>
      <c r="BA46" s="5">
        <f t="shared" ref="BA46" si="703">AX46*BA47/100*BA48/100</f>
        <v>1572355.8460901142</v>
      </c>
      <c r="BB46" s="4">
        <f t="shared" ref="BB46" si="704">AY46*BB47/100*BB48/100</f>
        <v>1648456.8803382949</v>
      </c>
      <c r="BC46" s="3">
        <f t="shared" ref="BC46" si="705">AZ46*BC47/100*BC48/100</f>
        <v>1663974.1219011408</v>
      </c>
      <c r="BD46" s="5">
        <f t="shared" ref="BD46" si="706">BA46*BD47/100*BD48/100</f>
        <v>1674582.5614236633</v>
      </c>
      <c r="BE46" s="80">
        <f>IF((ISERROR(BB46/$C46)),0,(BB46/$C46)*100)</f>
        <v>291.24726176036233</v>
      </c>
      <c r="BF46" s="80">
        <f t="shared" ref="BF46" si="707">IF((ISERROR(BC46/$C46)),0,(BC46/$C46)*100)</f>
        <v>293.98882823332065</v>
      </c>
      <c r="BG46" s="80">
        <f t="shared" ref="BG46" si="708">IF((ISERROR(BD46/$C46)),0,(BD46/$C46)*100)</f>
        <v>295.86311381478583</v>
      </c>
    </row>
    <row r="47" spans="1:59" s="63" customFormat="1" ht="31.5" x14ac:dyDescent="0.25">
      <c r="A47" s="132"/>
      <c r="B47" s="32" t="s">
        <v>64</v>
      </c>
      <c r="C47" s="15">
        <v>95.3</v>
      </c>
      <c r="D47" s="14">
        <v>100.05725169999999</v>
      </c>
      <c r="E47" s="16">
        <v>100.5</v>
      </c>
      <c r="F47" s="17">
        <v>100.5</v>
      </c>
      <c r="G47" s="14">
        <v>101</v>
      </c>
      <c r="H47" s="16">
        <v>101.5</v>
      </c>
      <c r="I47" s="15">
        <v>101</v>
      </c>
      <c r="J47" s="14">
        <v>101.5</v>
      </c>
      <c r="K47" s="16">
        <v>102</v>
      </c>
      <c r="L47" s="15">
        <v>101.5</v>
      </c>
      <c r="M47" s="14">
        <v>102</v>
      </c>
      <c r="N47" s="16">
        <v>102.5</v>
      </c>
      <c r="O47" s="15">
        <v>102.3</v>
      </c>
      <c r="P47" s="14">
        <v>102.5</v>
      </c>
      <c r="Q47" s="16">
        <v>102.8</v>
      </c>
      <c r="R47" s="15">
        <v>102.6</v>
      </c>
      <c r="S47" s="14">
        <v>102.8</v>
      </c>
      <c r="T47" s="16">
        <v>103.1</v>
      </c>
      <c r="U47" s="15">
        <v>103</v>
      </c>
      <c r="V47" s="14">
        <v>103.2</v>
      </c>
      <c r="W47" s="16">
        <v>103.5</v>
      </c>
      <c r="X47" s="15">
        <v>102.5</v>
      </c>
      <c r="Y47" s="14">
        <v>102.7</v>
      </c>
      <c r="Z47" s="16">
        <v>103</v>
      </c>
      <c r="AA47" s="15">
        <v>102.2</v>
      </c>
      <c r="AB47" s="14">
        <v>102.4</v>
      </c>
      <c r="AC47" s="16">
        <v>102.7</v>
      </c>
      <c r="AD47" s="15">
        <v>102.4</v>
      </c>
      <c r="AE47" s="14">
        <v>102.6</v>
      </c>
      <c r="AF47" s="16">
        <v>102.9</v>
      </c>
      <c r="AG47" s="15">
        <v>102</v>
      </c>
      <c r="AH47" s="14">
        <v>102.2</v>
      </c>
      <c r="AI47" s="16">
        <v>102.5</v>
      </c>
      <c r="AJ47" s="15">
        <v>102.3</v>
      </c>
      <c r="AK47" s="14">
        <v>102.5</v>
      </c>
      <c r="AL47" s="16">
        <v>102.8</v>
      </c>
      <c r="AM47" s="15">
        <v>102.7</v>
      </c>
      <c r="AN47" s="14">
        <v>102.9</v>
      </c>
      <c r="AO47" s="16">
        <v>103.2</v>
      </c>
      <c r="AP47" s="15">
        <v>102.5</v>
      </c>
      <c r="AQ47" s="14">
        <v>102.7</v>
      </c>
      <c r="AR47" s="16">
        <v>103</v>
      </c>
      <c r="AS47" s="15">
        <v>102.2</v>
      </c>
      <c r="AT47" s="14">
        <v>102.4</v>
      </c>
      <c r="AU47" s="16">
        <v>102.7</v>
      </c>
      <c r="AV47" s="15">
        <v>101.9</v>
      </c>
      <c r="AW47" s="14">
        <v>102.1</v>
      </c>
      <c r="AX47" s="16">
        <v>102.4</v>
      </c>
      <c r="AY47" s="15">
        <v>102.4</v>
      </c>
      <c r="AZ47" s="14">
        <v>102.6</v>
      </c>
      <c r="BA47" s="16">
        <v>102.9</v>
      </c>
      <c r="BB47" s="15">
        <v>103</v>
      </c>
      <c r="BC47" s="14">
        <v>103.2</v>
      </c>
      <c r="BD47" s="16">
        <v>103.5</v>
      </c>
      <c r="BE47" s="102">
        <f t="shared" ref="BE47:BE48" si="709">$D47*$E47*F47*I47*L47*O47*R47*U47*X47*AA47*AD47*AG47*AJ47*AM47*AP47*AS47*AV47*AY47*BB47/1E+36</f>
        <v>144.9557415536876</v>
      </c>
      <c r="BF47" s="102">
        <f t="shared" ref="BF47:BF48" si="710">$D47*$E47*G47*J47*M47*P47*S47*V47*Y47*AB47*AE47*AH47*AK47*AN47*AQ47*AT47*AW47*AZ47*BC47/1E+36</f>
        <v>151.19241151452266</v>
      </c>
      <c r="BG47" s="102">
        <f t="shared" ref="BG47:BG48" si="711">$D47*$E47*H47*K47*N47*Q47*T47*W47*Z47*AC47*AF47*AI47*AL47*AO47*AR47*AU47*AX47*BA47*BD47/1E+36</f>
        <v>159.83795358735125</v>
      </c>
    </row>
    <row r="48" spans="1:59" s="111" customFormat="1" x14ac:dyDescent="0.25">
      <c r="A48" s="42" t="s">
        <v>38</v>
      </c>
      <c r="B48" s="25" t="s">
        <v>65</v>
      </c>
      <c r="C48" s="18">
        <v>106.3</v>
      </c>
      <c r="D48" s="19">
        <v>102.4</v>
      </c>
      <c r="E48" s="20">
        <v>102.4</v>
      </c>
      <c r="F48" s="21">
        <v>103.7</v>
      </c>
      <c r="G48" s="19">
        <v>103.5</v>
      </c>
      <c r="H48" s="20">
        <v>103.2</v>
      </c>
      <c r="I48" s="18">
        <v>103.6</v>
      </c>
      <c r="J48" s="19">
        <v>103.4</v>
      </c>
      <c r="K48" s="20">
        <v>103.1</v>
      </c>
      <c r="L48" s="18">
        <v>103.5</v>
      </c>
      <c r="M48" s="19">
        <v>103.3</v>
      </c>
      <c r="N48" s="20">
        <v>103</v>
      </c>
      <c r="O48" s="18">
        <v>104.2</v>
      </c>
      <c r="P48" s="19">
        <v>104</v>
      </c>
      <c r="Q48" s="20">
        <v>103.7</v>
      </c>
      <c r="R48" s="18">
        <v>104.1</v>
      </c>
      <c r="S48" s="19">
        <v>103.9</v>
      </c>
      <c r="T48" s="20">
        <v>103.6</v>
      </c>
      <c r="U48" s="18">
        <v>103.9</v>
      </c>
      <c r="V48" s="19">
        <v>103.7</v>
      </c>
      <c r="W48" s="20">
        <v>103.4</v>
      </c>
      <c r="X48" s="18">
        <v>104.4</v>
      </c>
      <c r="Y48" s="19">
        <v>104.2</v>
      </c>
      <c r="Z48" s="20">
        <v>103.9</v>
      </c>
      <c r="AA48" s="18">
        <v>103.7</v>
      </c>
      <c r="AB48" s="19">
        <v>103.5</v>
      </c>
      <c r="AC48" s="20">
        <v>103.2</v>
      </c>
      <c r="AD48" s="18">
        <v>104.1</v>
      </c>
      <c r="AE48" s="19">
        <v>103.9</v>
      </c>
      <c r="AF48" s="20">
        <v>103.6</v>
      </c>
      <c r="AG48" s="18">
        <v>104.5</v>
      </c>
      <c r="AH48" s="19">
        <v>104.3</v>
      </c>
      <c r="AI48" s="20">
        <v>104</v>
      </c>
      <c r="AJ48" s="18">
        <v>104</v>
      </c>
      <c r="AK48" s="19">
        <v>103.8</v>
      </c>
      <c r="AL48" s="20">
        <v>103.5</v>
      </c>
      <c r="AM48" s="18">
        <v>103.8</v>
      </c>
      <c r="AN48" s="19">
        <v>103.6</v>
      </c>
      <c r="AO48" s="20">
        <v>103.3</v>
      </c>
      <c r="AP48" s="18">
        <v>104.4</v>
      </c>
      <c r="AQ48" s="19">
        <v>104.2</v>
      </c>
      <c r="AR48" s="20">
        <v>103.9</v>
      </c>
      <c r="AS48" s="18">
        <v>103.9</v>
      </c>
      <c r="AT48" s="19">
        <v>103.7</v>
      </c>
      <c r="AU48" s="20">
        <v>103.4</v>
      </c>
      <c r="AV48" s="18">
        <v>103.5</v>
      </c>
      <c r="AW48" s="19">
        <v>103.3</v>
      </c>
      <c r="AX48" s="20">
        <v>103</v>
      </c>
      <c r="AY48" s="18">
        <v>103.6</v>
      </c>
      <c r="AZ48" s="19">
        <v>103.4</v>
      </c>
      <c r="BA48" s="20">
        <v>103.1</v>
      </c>
      <c r="BB48" s="18">
        <v>103.4</v>
      </c>
      <c r="BC48" s="19">
        <v>103.2</v>
      </c>
      <c r="BD48" s="20">
        <v>102.9</v>
      </c>
      <c r="BE48" s="102">
        <f t="shared" si="709"/>
        <v>200.92150792970986</v>
      </c>
      <c r="BF48" s="102">
        <f t="shared" si="710"/>
        <v>194.44681468360722</v>
      </c>
      <c r="BG48" s="102">
        <f t="shared" si="711"/>
        <v>185.10191551789146</v>
      </c>
    </row>
    <row r="49" spans="1:59" s="63" customFormat="1" ht="31.5" x14ac:dyDescent="0.25">
      <c r="A49" s="132" t="s">
        <v>69</v>
      </c>
      <c r="B49" s="32" t="s">
        <v>63</v>
      </c>
      <c r="C49" s="15">
        <v>66043.899999999994</v>
      </c>
      <c r="D49" s="3">
        <f>C49*D50/100*D51/100</f>
        <v>66725.999944715193</v>
      </c>
      <c r="E49" s="5">
        <f>D49*E50/100*E51/100</f>
        <v>67416.947674142721</v>
      </c>
      <c r="F49" s="8">
        <f>E49*F50/100*F51/100</f>
        <v>68724.027455649004</v>
      </c>
      <c r="G49" s="3">
        <f>E49*G50/100*G51/100</f>
        <v>69018.100181403614</v>
      </c>
      <c r="H49" s="5">
        <f t="shared" ref="H49:N49" si="712">E49*H50/100*H51/100</f>
        <v>69173.833330530877</v>
      </c>
      <c r="I49" s="4">
        <f t="shared" si="712"/>
        <v>70150.188473408634</v>
      </c>
      <c r="J49" s="3">
        <f t="shared" si="712"/>
        <v>70604.688268373706</v>
      </c>
      <c r="K49" s="5">
        <f t="shared" si="712"/>
        <v>71066.08354128756</v>
      </c>
      <c r="L49" s="4">
        <f>I49*L50/100*L51/100</f>
        <v>71742.59775175502</v>
      </c>
      <c r="M49" s="3">
        <f t="shared" si="712"/>
        <v>72365.85161254002</v>
      </c>
      <c r="N49" s="5">
        <f t="shared" si="712"/>
        <v>72927.304269233879</v>
      </c>
      <c r="O49" s="4">
        <f t="shared" ref="O49" si="713">L49*O50/100*O51/100</f>
        <v>74034.056323946075</v>
      </c>
      <c r="P49" s="3">
        <f t="shared" ref="P49" si="714">M49*P50/100*P51/100</f>
        <v>74915.662394107858</v>
      </c>
      <c r="Q49" s="5">
        <f t="shared" ref="Q49" si="715">N49*Q50/100*Q51/100</f>
        <v>75663.536725415528</v>
      </c>
      <c r="R49" s="4">
        <f t="shared" ref="R49" si="716">O49*R50/100*R51/100</f>
        <v>76885.107832981244</v>
      </c>
      <c r="S49" s="3">
        <f t="shared" ref="S49" si="717">P49*S50/100*S51/100</f>
        <v>78044.51503399777</v>
      </c>
      <c r="T49" s="5">
        <f t="shared" ref="T49" si="718">Q49*T50/100*T51/100</f>
        <v>78992.732341333816</v>
      </c>
      <c r="U49" s="4">
        <f t="shared" ref="U49" si="719">R49*U50/100*U51/100</f>
        <v>81032.674975031405</v>
      </c>
      <c r="V49" s="3">
        <f t="shared" ref="V49" si="720">S49*V50/100*V51/100</f>
        <v>82263.05520513044</v>
      </c>
      <c r="W49" s="5">
        <f t="shared" ref="W49" si="721">T49*W50/100*W51/100</f>
        <v>83274.138434234104</v>
      </c>
      <c r="X49" s="4">
        <f t="shared" ref="X49" si="722">U49*X50/100*X51/100</f>
        <v>85502.113195954225</v>
      </c>
      <c r="Y49" s="3">
        <f t="shared" ref="Y49" si="723">V49*Y50/100*Y51/100</f>
        <v>86808.0890052139</v>
      </c>
      <c r="Z49" s="5">
        <f t="shared" ref="Z49" si="724">W49*Z50/100*Z51/100</f>
        <v>87885.527124168264</v>
      </c>
      <c r="AA49" s="4">
        <f t="shared" ref="AA49" si="725">X49*AA50/100*AA51/100</f>
        <v>90556.48511541987</v>
      </c>
      <c r="AB49" s="3">
        <f t="shared" ref="AB49" si="726">Y49*AB50/100*AB51/100</f>
        <v>91948.864036102663</v>
      </c>
      <c r="AC49" s="5">
        <f t="shared" ref="AC49" si="727">Z49*AC50/100*AC51/100</f>
        <v>93102.763556367398</v>
      </c>
      <c r="AD49" s="4">
        <f t="shared" ref="AD49" si="728">AA49*AD50/100*AD51/100</f>
        <v>95351.088776340897</v>
      </c>
      <c r="AE49" s="3">
        <f t="shared" ref="AE49" si="729">AB49*AE50/100*AE51/100</f>
        <v>96826.935170945973</v>
      </c>
      <c r="AF49" s="5">
        <f t="shared" ref="AF49" si="730">AC49*AF50/100*AF51/100</f>
        <v>98055.458166511904</v>
      </c>
      <c r="AG49" s="4">
        <f t="shared" ref="AG49" si="731">AD49*AG50/100*AG51/100</f>
        <v>100213.99430393428</v>
      </c>
      <c r="AH49" s="3">
        <f t="shared" ref="AH49" si="732">AE49*AH50/100*AH51/100</f>
        <v>101774.59790431097</v>
      </c>
      <c r="AI49" s="5">
        <f t="shared" ref="AI49" si="733">AF49*AI50/100*AI51/100</f>
        <v>103078.83928838231</v>
      </c>
      <c r="AJ49" s="4">
        <f t="shared" ref="AJ49" si="734">AG49*AJ50/100*AJ51/100</f>
        <v>105714.33959530003</v>
      </c>
      <c r="AK49" s="3">
        <f t="shared" ref="AK49" si="735">AH49*AK50/100*AK51/100</f>
        <v>107372.20078904807</v>
      </c>
      <c r="AL49" s="5">
        <f t="shared" ref="AL49" si="736">AI49*AL50/100*AL51/100</f>
        <v>108764.25574817233</v>
      </c>
      <c r="AM49" s="4">
        <f t="shared" ref="AM49" si="737">AJ49*AM50/100*AM51/100</f>
        <v>111322.69673950988</v>
      </c>
      <c r="AN49" s="3">
        <f t="shared" ref="AN49" si="738">AK49*AN50/100*AN51/100</f>
        <v>113079.03326098596</v>
      </c>
      <c r="AO49" s="5">
        <f t="shared" ref="AO49" si="739">AL49*AO50/100*AO51/100</f>
        <v>114559.43282294646</v>
      </c>
      <c r="AP49" s="4">
        <f t="shared" ref="AP49" si="740">AM49*AP50/100*AP51/100</f>
        <v>117903.42663456927</v>
      </c>
      <c r="AQ49" s="3">
        <f t="shared" ref="AQ49" si="741">AN49*AQ50/100*AQ51/100</f>
        <v>119775.57361070155</v>
      </c>
      <c r="AR49" s="5">
        <f t="shared" ref="AR49" si="742">AO49*AR50/100*AR51/100</f>
        <v>121360.13899304786</v>
      </c>
      <c r="AS49" s="4">
        <f t="shared" ref="AS49" si="743">AP49*AS50/100*AS51/100</f>
        <v>125714.29284225623</v>
      </c>
      <c r="AT49" s="3">
        <f t="shared" ref="AT49" si="744">AQ49*AT50/100*AT51/100</f>
        <v>127723.88067550771</v>
      </c>
      <c r="AU49" s="5">
        <f t="shared" ref="AU49" si="745">AR49*AU50/100*AU51/100</f>
        <v>129432.16591789243</v>
      </c>
      <c r="AV49" s="4">
        <f t="shared" ref="AV49:BD49" si="746">AS49*AV50/100*AV51/100</f>
        <v>133404.73899258839</v>
      </c>
      <c r="AW49" s="3">
        <f t="shared" si="746"/>
        <v>135550.80008330283</v>
      </c>
      <c r="AX49" s="5">
        <f t="shared" si="746"/>
        <v>137382.40727723305</v>
      </c>
      <c r="AY49" s="4">
        <f t="shared" si="746"/>
        <v>141951.04678667054</v>
      </c>
      <c r="AZ49" s="3">
        <f t="shared" si="746"/>
        <v>144250.85708504944</v>
      </c>
      <c r="BA49" s="5">
        <f t="shared" si="746"/>
        <v>146222.69042070844</v>
      </c>
      <c r="BB49" s="4">
        <f t="shared" si="746"/>
        <v>150626.81086417829</v>
      </c>
      <c r="BC49" s="3">
        <f t="shared" si="746"/>
        <v>153083.04856265287</v>
      </c>
      <c r="BD49" s="5">
        <f t="shared" si="746"/>
        <v>155197.54671335069</v>
      </c>
      <c r="BE49" s="80">
        <f>IF((ISERROR(BB49/$C49)),0,(BB49/$C49)*100)</f>
        <v>228.07073910562261</v>
      </c>
      <c r="BF49" s="80">
        <f t="shared" ref="BF49" si="747">IF((ISERROR(BC49/$C49)),0,(BC49/$C49)*100)</f>
        <v>231.7898376120321</v>
      </c>
      <c r="BG49" s="80">
        <f t="shared" ref="BG49" si="748">IF((ISERROR(BD49/$C49)),0,(BD49/$C49)*100)</f>
        <v>234.99149310284628</v>
      </c>
    </row>
    <row r="50" spans="1:59" s="63" customFormat="1" ht="33.75" customHeight="1" x14ac:dyDescent="0.25">
      <c r="A50" s="132"/>
      <c r="B50" s="32" t="s">
        <v>64</v>
      </c>
      <c r="C50" s="15">
        <v>96.2</v>
      </c>
      <c r="D50" s="14">
        <v>96.497419100000002</v>
      </c>
      <c r="E50" s="16">
        <v>96.5</v>
      </c>
      <c r="F50" s="17">
        <v>96.9</v>
      </c>
      <c r="G50" s="14">
        <v>97.5</v>
      </c>
      <c r="H50" s="16">
        <v>98</v>
      </c>
      <c r="I50" s="15">
        <v>97.4</v>
      </c>
      <c r="J50" s="14">
        <v>97.8</v>
      </c>
      <c r="K50" s="16">
        <v>98.5</v>
      </c>
      <c r="L50" s="15">
        <v>97.4</v>
      </c>
      <c r="M50" s="14">
        <v>97.8</v>
      </c>
      <c r="N50" s="16">
        <v>98.2</v>
      </c>
      <c r="O50" s="15">
        <v>98</v>
      </c>
      <c r="P50" s="14">
        <v>98.5</v>
      </c>
      <c r="Q50" s="16">
        <v>99</v>
      </c>
      <c r="R50" s="15">
        <v>99</v>
      </c>
      <c r="S50" s="14">
        <v>99.5</v>
      </c>
      <c r="T50" s="16">
        <v>100</v>
      </c>
      <c r="U50" s="15">
        <v>99.899999999999991</v>
      </c>
      <c r="V50" s="14">
        <v>100.1</v>
      </c>
      <c r="W50" s="16">
        <v>100.39999999999999</v>
      </c>
      <c r="X50" s="15">
        <v>100.3</v>
      </c>
      <c r="Y50" s="14">
        <v>100.5</v>
      </c>
      <c r="Z50" s="16">
        <v>100.8</v>
      </c>
      <c r="AA50" s="15">
        <v>100.2</v>
      </c>
      <c r="AB50" s="14">
        <v>100.4</v>
      </c>
      <c r="AC50" s="16">
        <v>100.7</v>
      </c>
      <c r="AD50" s="15">
        <v>99.899999999999991</v>
      </c>
      <c r="AE50" s="14">
        <v>100.1</v>
      </c>
      <c r="AF50" s="16">
        <v>100.39999999999999</v>
      </c>
      <c r="AG50" s="15">
        <v>100</v>
      </c>
      <c r="AH50" s="14">
        <v>100.2</v>
      </c>
      <c r="AI50" s="16">
        <v>100.5</v>
      </c>
      <c r="AJ50" s="15">
        <v>99.8</v>
      </c>
      <c r="AK50" s="14">
        <v>100</v>
      </c>
      <c r="AL50" s="16">
        <v>100.3</v>
      </c>
      <c r="AM50" s="15">
        <v>100.1</v>
      </c>
      <c r="AN50" s="14">
        <v>100.3</v>
      </c>
      <c r="AO50" s="16">
        <v>100.6</v>
      </c>
      <c r="AP50" s="15">
        <v>100.2</v>
      </c>
      <c r="AQ50" s="14">
        <v>100.4</v>
      </c>
      <c r="AR50" s="16">
        <v>100.7</v>
      </c>
      <c r="AS50" s="15">
        <v>100.39999999999999</v>
      </c>
      <c r="AT50" s="14">
        <v>100.6</v>
      </c>
      <c r="AU50" s="16">
        <v>100.89999999999999</v>
      </c>
      <c r="AV50" s="15">
        <v>100.3</v>
      </c>
      <c r="AW50" s="14">
        <v>100.5</v>
      </c>
      <c r="AX50" s="16">
        <v>100.8</v>
      </c>
      <c r="AY50" s="15">
        <v>100.1</v>
      </c>
      <c r="AZ50" s="14">
        <v>100.3</v>
      </c>
      <c r="BA50" s="16">
        <v>100.6</v>
      </c>
      <c r="BB50" s="15">
        <v>100.2</v>
      </c>
      <c r="BC50" s="14">
        <v>100.4</v>
      </c>
      <c r="BD50" s="16">
        <v>100.7</v>
      </c>
      <c r="BE50" s="102">
        <f t="shared" ref="BE50:BE51" si="749">$D50*$E50*F50*I50*L50*O50*R50*U50*X50*AA50*AD50*AG50*AJ50*AM50*AP50*AS50*AV50*AY50*BB50/1E+36</f>
        <v>84.219835445778131</v>
      </c>
      <c r="BF50" s="102">
        <f t="shared" ref="BF50:BF51" si="750">$D50*$E50*G50*J50*M50*P50*S50*V50*Y50*AB50*AE50*AH50*AK50*AN50*AQ50*AT50*AW50*AZ50*BC50/1E+36</f>
        <v>88.40027845221455</v>
      </c>
      <c r="BG50" s="102">
        <f t="shared" ref="BG50:BG51" si="751">$D50*$E50*H50*K50*N50*Q50*T50*W50*Z50*AC50*AF50*AI50*AL50*AO50*AR50*AU50*AX50*BA50*BD50/1E+36</f>
        <v>94.076905550031327</v>
      </c>
    </row>
    <row r="51" spans="1:59" s="112" customFormat="1" x14ac:dyDescent="0.25">
      <c r="A51" s="42" t="s">
        <v>38</v>
      </c>
      <c r="B51" s="25" t="s">
        <v>65</v>
      </c>
      <c r="C51" s="18">
        <v>105.2</v>
      </c>
      <c r="D51" s="19">
        <v>104.7</v>
      </c>
      <c r="E51" s="20">
        <v>104.7</v>
      </c>
      <c r="F51" s="21">
        <v>105.2</v>
      </c>
      <c r="G51" s="19">
        <v>105</v>
      </c>
      <c r="H51" s="20">
        <v>104.7</v>
      </c>
      <c r="I51" s="18">
        <v>104.8</v>
      </c>
      <c r="J51" s="19">
        <v>104.6</v>
      </c>
      <c r="K51" s="20">
        <v>104.3</v>
      </c>
      <c r="L51" s="18">
        <v>105</v>
      </c>
      <c r="M51" s="19">
        <v>104.8</v>
      </c>
      <c r="N51" s="20">
        <v>104.5</v>
      </c>
      <c r="O51" s="18">
        <v>105.3</v>
      </c>
      <c r="P51" s="19">
        <v>105.1</v>
      </c>
      <c r="Q51" s="20">
        <v>104.8</v>
      </c>
      <c r="R51" s="18">
        <v>104.9</v>
      </c>
      <c r="S51" s="19">
        <v>104.7</v>
      </c>
      <c r="T51" s="20">
        <v>104.4</v>
      </c>
      <c r="U51" s="18">
        <v>105.5</v>
      </c>
      <c r="V51" s="19">
        <v>105.3</v>
      </c>
      <c r="W51" s="20">
        <v>105</v>
      </c>
      <c r="X51" s="18">
        <v>105.2</v>
      </c>
      <c r="Y51" s="19">
        <v>105</v>
      </c>
      <c r="Z51" s="20">
        <v>104.7</v>
      </c>
      <c r="AA51" s="18">
        <v>105.7</v>
      </c>
      <c r="AB51" s="19">
        <v>105.5</v>
      </c>
      <c r="AC51" s="20">
        <v>105.2</v>
      </c>
      <c r="AD51" s="18">
        <v>105.4</v>
      </c>
      <c r="AE51" s="19">
        <v>105.2</v>
      </c>
      <c r="AF51" s="20">
        <v>104.9</v>
      </c>
      <c r="AG51" s="18">
        <v>105.1</v>
      </c>
      <c r="AH51" s="19">
        <v>104.9</v>
      </c>
      <c r="AI51" s="20">
        <v>104.6</v>
      </c>
      <c r="AJ51" s="18">
        <v>105.7</v>
      </c>
      <c r="AK51" s="19">
        <v>105.5</v>
      </c>
      <c r="AL51" s="20">
        <v>105.2</v>
      </c>
      <c r="AM51" s="18">
        <v>105.2</v>
      </c>
      <c r="AN51" s="19">
        <v>105</v>
      </c>
      <c r="AO51" s="20">
        <v>104.7</v>
      </c>
      <c r="AP51" s="18">
        <v>105.7</v>
      </c>
      <c r="AQ51" s="19">
        <v>105.5</v>
      </c>
      <c r="AR51" s="20">
        <v>105.2</v>
      </c>
      <c r="AS51" s="18">
        <v>106.2</v>
      </c>
      <c r="AT51" s="19">
        <v>106</v>
      </c>
      <c r="AU51" s="20">
        <v>105.7</v>
      </c>
      <c r="AV51" s="18">
        <v>105.8</v>
      </c>
      <c r="AW51" s="19">
        <v>105.6</v>
      </c>
      <c r="AX51" s="20">
        <v>105.3</v>
      </c>
      <c r="AY51" s="18">
        <v>106.3</v>
      </c>
      <c r="AZ51" s="19">
        <v>106.1</v>
      </c>
      <c r="BA51" s="20">
        <v>105.8</v>
      </c>
      <c r="BB51" s="18">
        <v>105.9</v>
      </c>
      <c r="BC51" s="19">
        <v>105.7</v>
      </c>
      <c r="BD51" s="20">
        <v>105.4</v>
      </c>
      <c r="BE51" s="102">
        <f t="shared" si="749"/>
        <v>270.80406640364151</v>
      </c>
      <c r="BF51" s="102">
        <f t="shared" si="750"/>
        <v>262.20487273388841</v>
      </c>
      <c r="BG51" s="102">
        <f t="shared" si="751"/>
        <v>249.7865886733218</v>
      </c>
    </row>
    <row r="52" spans="1:59" ht="47.25" x14ac:dyDescent="0.25">
      <c r="A52" s="2" t="s">
        <v>27</v>
      </c>
      <c r="B52" s="31"/>
      <c r="C52" s="4"/>
      <c r="D52" s="44"/>
      <c r="E52" s="5"/>
      <c r="F52" s="8"/>
      <c r="G52" s="3"/>
      <c r="H52" s="5"/>
      <c r="I52" s="4"/>
      <c r="J52" s="3"/>
      <c r="K52" s="5"/>
      <c r="L52" s="4"/>
      <c r="M52" s="3"/>
      <c r="N52" s="5"/>
      <c r="O52" s="4"/>
      <c r="P52" s="3"/>
      <c r="Q52" s="5"/>
      <c r="R52" s="4"/>
      <c r="S52" s="3"/>
      <c r="T52" s="5"/>
      <c r="U52" s="4"/>
      <c r="V52" s="3"/>
      <c r="W52" s="5"/>
      <c r="X52" s="4"/>
      <c r="Y52" s="3"/>
      <c r="Z52" s="5"/>
      <c r="AA52" s="4"/>
      <c r="AB52" s="3"/>
      <c r="AC52" s="5"/>
      <c r="AD52" s="4"/>
      <c r="AE52" s="3"/>
      <c r="AF52" s="5"/>
      <c r="AG52" s="4"/>
      <c r="AH52" s="3"/>
      <c r="AI52" s="5"/>
      <c r="AJ52" s="4"/>
      <c r="AK52" s="3"/>
      <c r="AL52" s="5"/>
      <c r="AM52" s="4"/>
      <c r="AN52" s="3"/>
      <c r="AO52" s="5"/>
      <c r="AP52" s="4"/>
      <c r="AQ52" s="3"/>
      <c r="AR52" s="5"/>
      <c r="AS52" s="4"/>
      <c r="AT52" s="3"/>
      <c r="AU52" s="5"/>
      <c r="AV52" s="4"/>
      <c r="AW52" s="3"/>
      <c r="AX52" s="5"/>
      <c r="AY52" s="4"/>
      <c r="AZ52" s="3"/>
      <c r="BA52" s="5"/>
      <c r="BB52" s="4"/>
      <c r="BC52" s="3"/>
      <c r="BD52" s="5"/>
      <c r="BE52" s="94"/>
      <c r="BF52" s="95"/>
      <c r="BG52" s="95"/>
    </row>
    <row r="53" spans="1:59" s="63" customFormat="1" ht="33" customHeight="1" x14ac:dyDescent="0.25">
      <c r="A53" s="131" t="s">
        <v>10</v>
      </c>
      <c r="B53" s="33" t="s">
        <v>5</v>
      </c>
      <c r="C53" s="15">
        <v>38</v>
      </c>
      <c r="D53" s="14">
        <v>39</v>
      </c>
      <c r="E53" s="16">
        <v>39</v>
      </c>
      <c r="F53" s="17">
        <v>38</v>
      </c>
      <c r="G53" s="14">
        <v>38</v>
      </c>
      <c r="H53" s="16">
        <v>38</v>
      </c>
      <c r="I53" s="15">
        <v>38</v>
      </c>
      <c r="J53" s="14">
        <v>38</v>
      </c>
      <c r="K53" s="16">
        <v>38</v>
      </c>
      <c r="L53" s="15">
        <v>39</v>
      </c>
      <c r="M53" s="14">
        <v>39</v>
      </c>
      <c r="N53" s="16">
        <v>39</v>
      </c>
      <c r="O53" s="15">
        <v>40</v>
      </c>
      <c r="P53" s="14">
        <v>40</v>
      </c>
      <c r="Q53" s="16">
        <v>40</v>
      </c>
      <c r="R53" s="15">
        <v>41</v>
      </c>
      <c r="S53" s="14">
        <v>41</v>
      </c>
      <c r="T53" s="16">
        <v>41</v>
      </c>
      <c r="U53" s="15">
        <v>42</v>
      </c>
      <c r="V53" s="14">
        <v>42</v>
      </c>
      <c r="W53" s="16">
        <v>42</v>
      </c>
      <c r="X53" s="15">
        <v>43</v>
      </c>
      <c r="Y53" s="14">
        <v>43</v>
      </c>
      <c r="Z53" s="16">
        <v>43</v>
      </c>
      <c r="AA53" s="15">
        <v>44</v>
      </c>
      <c r="AB53" s="14">
        <v>44</v>
      </c>
      <c r="AC53" s="16">
        <v>44</v>
      </c>
      <c r="AD53" s="15">
        <v>45</v>
      </c>
      <c r="AE53" s="14">
        <v>45</v>
      </c>
      <c r="AF53" s="16">
        <v>45</v>
      </c>
      <c r="AG53" s="15">
        <v>45</v>
      </c>
      <c r="AH53" s="14">
        <v>45</v>
      </c>
      <c r="AI53" s="16">
        <v>46</v>
      </c>
      <c r="AJ53" s="15">
        <v>46</v>
      </c>
      <c r="AK53" s="14">
        <v>46</v>
      </c>
      <c r="AL53" s="16">
        <v>46</v>
      </c>
      <c r="AM53" s="15">
        <v>46</v>
      </c>
      <c r="AN53" s="14">
        <v>46</v>
      </c>
      <c r="AO53" s="16">
        <v>47</v>
      </c>
      <c r="AP53" s="15">
        <v>47</v>
      </c>
      <c r="AQ53" s="14">
        <v>47</v>
      </c>
      <c r="AR53" s="16">
        <v>48</v>
      </c>
      <c r="AS53" s="15">
        <v>47</v>
      </c>
      <c r="AT53" s="14">
        <v>47</v>
      </c>
      <c r="AU53" s="16">
        <v>48</v>
      </c>
      <c r="AV53" s="15">
        <v>47</v>
      </c>
      <c r="AW53" s="14">
        <v>47</v>
      </c>
      <c r="AX53" s="16">
        <v>48</v>
      </c>
      <c r="AY53" s="15">
        <v>48</v>
      </c>
      <c r="AZ53" s="14">
        <v>48</v>
      </c>
      <c r="BA53" s="16">
        <v>49</v>
      </c>
      <c r="BB53" s="15">
        <v>48</v>
      </c>
      <c r="BC53" s="14">
        <v>48</v>
      </c>
      <c r="BD53" s="16">
        <v>49</v>
      </c>
      <c r="BE53" s="80">
        <f>IF((ISERROR(BB53/$C53)),0,(BB53/$C53)*100)</f>
        <v>126.31578947368421</v>
      </c>
      <c r="BF53" s="80">
        <f t="shared" ref="BF53" si="752">IF((ISERROR(BC53/$C53)),0,(BC53/$C53)*100)</f>
        <v>126.31578947368421</v>
      </c>
      <c r="BG53" s="80">
        <f t="shared" ref="BG53" si="753">IF((ISERROR(BD53/$C53)),0,(BD53/$C53)*100)</f>
        <v>128.94736842105263</v>
      </c>
    </row>
    <row r="54" spans="1:59" s="110" customFormat="1" x14ac:dyDescent="0.25">
      <c r="A54" s="131"/>
      <c r="B54" s="27" t="s">
        <v>9</v>
      </c>
      <c r="C54" s="22">
        <v>86.4</v>
      </c>
      <c r="D54" s="81">
        <f>IF((ISERROR(D53/C53)),0,(D53/C53)*100)</f>
        <v>102.63157894736842</v>
      </c>
      <c r="E54" s="82">
        <f>IF((ISERROR(E53/D53)),0,(E53/D53)*100)</f>
        <v>100</v>
      </c>
      <c r="F54" s="83">
        <f>IF((ISERROR(F53/E53)),0,(F53/E53)*100)</f>
        <v>97.435897435897431</v>
      </c>
      <c r="G54" s="84">
        <f>IF((ISERROR(G53/E53)),0,(G53/E53)*100)</f>
        <v>97.435897435897431</v>
      </c>
      <c r="H54" s="82">
        <f t="shared" ref="H54" si="754">IF((ISERROR(H53/E53)),0,(H53/E53)*100)</f>
        <v>97.435897435897431</v>
      </c>
      <c r="I54" s="85">
        <f t="shared" ref="I54" si="755">IF((ISERROR(I53/F53)),0,(I53/F53)*100)</f>
        <v>100</v>
      </c>
      <c r="J54" s="84">
        <f t="shared" ref="J54" si="756">IF((ISERROR(J53/G53)),0,(J53/G53)*100)</f>
        <v>100</v>
      </c>
      <c r="K54" s="82">
        <f t="shared" ref="K54" si="757">IF((ISERROR(K53/H53)),0,(K53/H53)*100)</f>
        <v>100</v>
      </c>
      <c r="L54" s="85">
        <f t="shared" ref="L54" si="758">IF((ISERROR(L53/I53)),0,(L53/I53)*100)</f>
        <v>102.63157894736842</v>
      </c>
      <c r="M54" s="84">
        <f t="shared" ref="M54" si="759">IF((ISERROR(M53/J53)),0,(M53/J53)*100)</f>
        <v>102.63157894736842</v>
      </c>
      <c r="N54" s="82">
        <f t="shared" ref="N54" si="760">IF((ISERROR(N53/K53)),0,(N53/K53)*100)</f>
        <v>102.63157894736842</v>
      </c>
      <c r="O54" s="85">
        <f t="shared" ref="O54" si="761">IF((ISERROR(O53/L53)),0,(O53/L53)*100)</f>
        <v>102.56410256410255</v>
      </c>
      <c r="P54" s="84">
        <f t="shared" ref="P54" si="762">IF((ISERROR(P53/M53)),0,(P53/M53)*100)</f>
        <v>102.56410256410255</v>
      </c>
      <c r="Q54" s="82">
        <f t="shared" ref="Q54" si="763">IF((ISERROR(Q53/N53)),0,(Q53/N53)*100)</f>
        <v>102.56410256410255</v>
      </c>
      <c r="R54" s="85">
        <f t="shared" ref="R54" si="764">IF((ISERROR(R53/O53)),0,(R53/O53)*100)</f>
        <v>102.49999999999999</v>
      </c>
      <c r="S54" s="84">
        <f t="shared" ref="S54" si="765">IF((ISERROR(S53/P53)),0,(S53/P53)*100)</f>
        <v>102.49999999999999</v>
      </c>
      <c r="T54" s="82">
        <f t="shared" ref="T54" si="766">IF((ISERROR(T53/Q53)),0,(T53/Q53)*100)</f>
        <v>102.49999999999999</v>
      </c>
      <c r="U54" s="85">
        <f t="shared" ref="U54" si="767">IF((ISERROR(U53/R53)),0,(U53/R53)*100)</f>
        <v>102.4390243902439</v>
      </c>
      <c r="V54" s="84">
        <f t="shared" ref="V54" si="768">IF((ISERROR(V53/S53)),0,(V53/S53)*100)</f>
        <v>102.4390243902439</v>
      </c>
      <c r="W54" s="82">
        <f t="shared" ref="W54" si="769">IF((ISERROR(W53/T53)),0,(W53/T53)*100)</f>
        <v>102.4390243902439</v>
      </c>
      <c r="X54" s="85">
        <f t="shared" ref="X54" si="770">IF((ISERROR(X53/U53)),0,(X53/U53)*100)</f>
        <v>102.38095238095238</v>
      </c>
      <c r="Y54" s="84">
        <f t="shared" ref="Y54" si="771">IF((ISERROR(Y53/V53)),0,(Y53/V53)*100)</f>
        <v>102.38095238095238</v>
      </c>
      <c r="Z54" s="82">
        <f t="shared" ref="Z54" si="772">IF((ISERROR(Z53/W53)),0,(Z53/W53)*100)</f>
        <v>102.38095238095238</v>
      </c>
      <c r="AA54" s="85">
        <f t="shared" ref="AA54" si="773">IF((ISERROR(AA53/X53)),0,(AA53/X53)*100)</f>
        <v>102.32558139534885</v>
      </c>
      <c r="AB54" s="84">
        <f t="shared" ref="AB54" si="774">IF((ISERROR(AB53/Y53)),0,(AB53/Y53)*100)</f>
        <v>102.32558139534885</v>
      </c>
      <c r="AC54" s="82">
        <f t="shared" ref="AC54" si="775">IF((ISERROR(AC53/Z53)),0,(AC53/Z53)*100)</f>
        <v>102.32558139534885</v>
      </c>
      <c r="AD54" s="85">
        <f t="shared" ref="AD54" si="776">IF((ISERROR(AD53/AA53)),0,(AD53/AA53)*100)</f>
        <v>102.27272727272727</v>
      </c>
      <c r="AE54" s="84">
        <f t="shared" ref="AE54" si="777">IF((ISERROR(AE53/AB53)),0,(AE53/AB53)*100)</f>
        <v>102.27272727272727</v>
      </c>
      <c r="AF54" s="82">
        <f t="shared" ref="AF54" si="778">IF((ISERROR(AF53/AC53)),0,(AF53/AC53)*100)</f>
        <v>102.27272727272727</v>
      </c>
      <c r="AG54" s="85">
        <f t="shared" ref="AG54" si="779">IF((ISERROR(AG53/AD53)),0,(AG53/AD53)*100)</f>
        <v>100</v>
      </c>
      <c r="AH54" s="84">
        <f t="shared" ref="AH54" si="780">IF((ISERROR(AH53/AE53)),0,(AH53/AE53)*100)</f>
        <v>100</v>
      </c>
      <c r="AI54" s="82">
        <f t="shared" ref="AI54" si="781">IF((ISERROR(AI53/AF53)),0,(AI53/AF53)*100)</f>
        <v>102.22222222222221</v>
      </c>
      <c r="AJ54" s="85">
        <f t="shared" ref="AJ54" si="782">IF((ISERROR(AJ53/AG53)),0,(AJ53/AG53)*100)</f>
        <v>102.22222222222221</v>
      </c>
      <c r="AK54" s="84">
        <f t="shared" ref="AK54" si="783">IF((ISERROR(AK53/AH53)),0,(AK53/AH53)*100)</f>
        <v>102.22222222222221</v>
      </c>
      <c r="AL54" s="82">
        <f t="shared" ref="AL54" si="784">IF((ISERROR(AL53/AI53)),0,(AL53/AI53)*100)</f>
        <v>100</v>
      </c>
      <c r="AM54" s="85">
        <f t="shared" ref="AM54" si="785">IF((ISERROR(AM53/AJ53)),0,(AM53/AJ53)*100)</f>
        <v>100</v>
      </c>
      <c r="AN54" s="84">
        <f t="shared" ref="AN54" si="786">IF((ISERROR(AN53/AK53)),0,(AN53/AK53)*100)</f>
        <v>100</v>
      </c>
      <c r="AO54" s="82">
        <f t="shared" ref="AO54" si="787">IF((ISERROR(AO53/AL53)),0,(AO53/AL53)*100)</f>
        <v>102.17391304347827</v>
      </c>
      <c r="AP54" s="85">
        <f t="shared" ref="AP54" si="788">IF((ISERROR(AP53/AM53)),0,(AP53/AM53)*100)</f>
        <v>102.17391304347827</v>
      </c>
      <c r="AQ54" s="84">
        <f t="shared" ref="AQ54" si="789">IF((ISERROR(AQ53/AN53)),0,(AQ53/AN53)*100)</f>
        <v>102.17391304347827</v>
      </c>
      <c r="AR54" s="82">
        <f t="shared" ref="AR54" si="790">IF((ISERROR(AR53/AO53)),0,(AR53/AO53)*100)</f>
        <v>102.12765957446808</v>
      </c>
      <c r="AS54" s="85">
        <f t="shared" ref="AS54" si="791">IF((ISERROR(AS53/AP53)),0,(AS53/AP53)*100)</f>
        <v>100</v>
      </c>
      <c r="AT54" s="84">
        <f t="shared" ref="AT54" si="792">IF((ISERROR(AT53/AQ53)),0,(AT53/AQ53)*100)</f>
        <v>100</v>
      </c>
      <c r="AU54" s="82">
        <f t="shared" ref="AU54" si="793">IF((ISERROR(AU53/AR53)),0,(AU53/AR53)*100)</f>
        <v>100</v>
      </c>
      <c r="AV54" s="85">
        <f t="shared" ref="AV54" si="794">IF((ISERROR(AV53/AS53)),0,(AV53/AS53)*100)</f>
        <v>100</v>
      </c>
      <c r="AW54" s="84">
        <f t="shared" ref="AW54" si="795">IF((ISERROR(AW53/AT53)),0,(AW53/AT53)*100)</f>
        <v>100</v>
      </c>
      <c r="AX54" s="82">
        <f t="shared" ref="AX54" si="796">IF((ISERROR(AX53/AU53)),0,(AX53/AU53)*100)</f>
        <v>100</v>
      </c>
      <c r="AY54" s="85">
        <f t="shared" ref="AY54" si="797">IF((ISERROR(AY53/AV53)),0,(AY53/AV53)*100)</f>
        <v>102.12765957446808</v>
      </c>
      <c r="AZ54" s="84">
        <f t="shared" ref="AZ54" si="798">IF((ISERROR(AZ53/AW53)),0,(AZ53/AW53)*100)</f>
        <v>102.12765957446808</v>
      </c>
      <c r="BA54" s="82">
        <f t="shared" ref="BA54" si="799">IF((ISERROR(BA53/AX53)),0,(BA53/AX53)*100)</f>
        <v>102.08333333333333</v>
      </c>
      <c r="BB54" s="85">
        <f t="shared" ref="BB54" si="800">IF((ISERROR(BB53/AY53)),0,(BB53/AY53)*100)</f>
        <v>100</v>
      </c>
      <c r="BC54" s="84">
        <f t="shared" ref="BC54" si="801">IF((ISERROR(BC53/AZ53)),0,(BC53/AZ53)*100)</f>
        <v>100</v>
      </c>
      <c r="BD54" s="82">
        <f t="shared" ref="BD54" si="802">IF((ISERROR(BD53/BA53)),0,(BD53/BA53)*100)</f>
        <v>100</v>
      </c>
      <c r="BE54" s="113"/>
      <c r="BF54" s="109"/>
      <c r="BG54" s="109"/>
    </row>
    <row r="55" spans="1:59" s="63" customFormat="1" ht="66.75" customHeight="1" x14ac:dyDescent="0.25">
      <c r="A55" s="131" t="s">
        <v>11</v>
      </c>
      <c r="B55" s="33" t="s">
        <v>14</v>
      </c>
      <c r="C55" s="40">
        <v>410</v>
      </c>
      <c r="D55" s="122">
        <v>395</v>
      </c>
      <c r="E55" s="123">
        <v>396</v>
      </c>
      <c r="F55" s="124">
        <v>398</v>
      </c>
      <c r="G55" s="122">
        <v>399</v>
      </c>
      <c r="H55" s="123">
        <v>401</v>
      </c>
      <c r="I55" s="40">
        <v>399</v>
      </c>
      <c r="J55" s="122">
        <v>401</v>
      </c>
      <c r="K55" s="123">
        <v>403</v>
      </c>
      <c r="L55" s="40">
        <v>400</v>
      </c>
      <c r="M55" s="122">
        <v>403</v>
      </c>
      <c r="N55" s="123">
        <v>406</v>
      </c>
      <c r="O55" s="40">
        <v>403</v>
      </c>
      <c r="P55" s="122">
        <v>406</v>
      </c>
      <c r="Q55" s="123">
        <v>409</v>
      </c>
      <c r="R55" s="40">
        <v>404</v>
      </c>
      <c r="S55" s="122">
        <v>407</v>
      </c>
      <c r="T55" s="123">
        <v>411</v>
      </c>
      <c r="U55" s="40">
        <v>405</v>
      </c>
      <c r="V55" s="122">
        <v>409</v>
      </c>
      <c r="W55" s="123">
        <v>413</v>
      </c>
      <c r="X55" s="40">
        <v>407</v>
      </c>
      <c r="Y55" s="122">
        <v>411</v>
      </c>
      <c r="Z55" s="123">
        <v>415</v>
      </c>
      <c r="AA55" s="40">
        <v>409</v>
      </c>
      <c r="AB55" s="122">
        <v>413</v>
      </c>
      <c r="AC55" s="123">
        <v>417</v>
      </c>
      <c r="AD55" s="40">
        <v>411</v>
      </c>
      <c r="AE55" s="122">
        <v>415</v>
      </c>
      <c r="AF55" s="123">
        <v>419</v>
      </c>
      <c r="AG55" s="40">
        <v>412</v>
      </c>
      <c r="AH55" s="122">
        <v>417</v>
      </c>
      <c r="AI55" s="123">
        <v>421</v>
      </c>
      <c r="AJ55" s="40">
        <v>412</v>
      </c>
      <c r="AK55" s="122">
        <v>417</v>
      </c>
      <c r="AL55" s="123">
        <v>421</v>
      </c>
      <c r="AM55" s="40">
        <v>413</v>
      </c>
      <c r="AN55" s="122">
        <v>419</v>
      </c>
      <c r="AO55" s="123">
        <v>423</v>
      </c>
      <c r="AP55" s="40">
        <v>413</v>
      </c>
      <c r="AQ55" s="122">
        <v>420</v>
      </c>
      <c r="AR55" s="123">
        <v>425</v>
      </c>
      <c r="AS55" s="40">
        <v>414</v>
      </c>
      <c r="AT55" s="122">
        <v>422</v>
      </c>
      <c r="AU55" s="123">
        <v>427</v>
      </c>
      <c r="AV55" s="40">
        <v>415</v>
      </c>
      <c r="AW55" s="122">
        <v>423</v>
      </c>
      <c r="AX55" s="123">
        <v>428</v>
      </c>
      <c r="AY55" s="40">
        <v>416</v>
      </c>
      <c r="AZ55" s="122">
        <v>424</v>
      </c>
      <c r="BA55" s="123">
        <v>429</v>
      </c>
      <c r="BB55" s="40">
        <v>417</v>
      </c>
      <c r="BC55" s="122">
        <v>425</v>
      </c>
      <c r="BD55" s="123">
        <v>430</v>
      </c>
      <c r="BE55" s="80">
        <f>IF((ISERROR(BB55/$C55)),0,(BB55/$C55)*100)</f>
        <v>101.70731707317073</v>
      </c>
      <c r="BF55" s="80">
        <f t="shared" ref="BF55" si="803">IF((ISERROR(BC55/$C55)),0,(BC55/$C55)*100)</f>
        <v>103.65853658536585</v>
      </c>
      <c r="BG55" s="80">
        <f t="shared" ref="BG55" si="804">IF((ISERROR(BD55/$C55)),0,(BD55/$C55)*100)</f>
        <v>104.8780487804878</v>
      </c>
    </row>
    <row r="56" spans="1:59" s="110" customFormat="1" x14ac:dyDescent="0.25">
      <c r="A56" s="131"/>
      <c r="B56" s="27" t="s">
        <v>9</v>
      </c>
      <c r="C56" s="22"/>
      <c r="D56" s="81">
        <f>IF((ISERROR(D55/C55)),0,(D55/C55)*100)</f>
        <v>96.341463414634148</v>
      </c>
      <c r="E56" s="82">
        <f>IF((ISERROR(E55/D55)),0,(E55/D55)*100)</f>
        <v>100.25316455696202</v>
      </c>
      <c r="F56" s="83">
        <f>IF((ISERROR(F55/E55)),0,(F55/E55)*100)</f>
        <v>100.50505050505049</v>
      </c>
      <c r="G56" s="84">
        <f>IF((ISERROR(G55/E55)),0,(G55/E55)*100)</f>
        <v>100.75757575757575</v>
      </c>
      <c r="H56" s="82">
        <f t="shared" ref="H56" si="805">IF((ISERROR(H55/E55)),0,(H55/E55)*100)</f>
        <v>101.26262626262626</v>
      </c>
      <c r="I56" s="85">
        <f t="shared" ref="I56" si="806">IF((ISERROR(I55/F55)),0,(I55/F55)*100)</f>
        <v>100.25125628140702</v>
      </c>
      <c r="J56" s="84">
        <f t="shared" ref="J56" si="807">IF((ISERROR(J55/G55)),0,(J55/G55)*100)</f>
        <v>100.50125313283209</v>
      </c>
      <c r="K56" s="82">
        <f t="shared" ref="K56" si="808">IF((ISERROR(K55/H55)),0,(K55/H55)*100)</f>
        <v>100.49875311720697</v>
      </c>
      <c r="L56" s="85">
        <f t="shared" ref="L56" si="809">IF((ISERROR(L55/I55)),0,(L55/I55)*100)</f>
        <v>100.25062656641603</v>
      </c>
      <c r="M56" s="84">
        <f t="shared" ref="M56" si="810">IF((ISERROR(M55/J55)),0,(M55/J55)*100)</f>
        <v>100.49875311720697</v>
      </c>
      <c r="N56" s="82">
        <f t="shared" ref="N56" si="811">IF((ISERROR(N55/K55)),0,(N55/K55)*100)</f>
        <v>100.74441687344913</v>
      </c>
      <c r="O56" s="85">
        <f t="shared" ref="O56" si="812">IF((ISERROR(O55/L55)),0,(O55/L55)*100)</f>
        <v>100.75</v>
      </c>
      <c r="P56" s="84">
        <f t="shared" ref="P56" si="813">IF((ISERROR(P55/M55)),0,(P55/M55)*100)</f>
        <v>100.74441687344913</v>
      </c>
      <c r="Q56" s="82">
        <f t="shared" ref="Q56" si="814">IF((ISERROR(Q55/N55)),0,(Q55/N55)*100)</f>
        <v>100.73891625615762</v>
      </c>
      <c r="R56" s="85">
        <f t="shared" ref="R56" si="815">IF((ISERROR(R55/O55)),0,(R55/O55)*100)</f>
        <v>100.24813895781637</v>
      </c>
      <c r="S56" s="84">
        <f t="shared" ref="S56" si="816">IF((ISERROR(S55/P55)),0,(S55/P55)*100)</f>
        <v>100.24630541871922</v>
      </c>
      <c r="T56" s="82">
        <f t="shared" ref="T56" si="817">IF((ISERROR(T55/Q55)),0,(T55/Q55)*100)</f>
        <v>100.48899755501222</v>
      </c>
      <c r="U56" s="85">
        <f t="shared" ref="U56" si="818">IF((ISERROR(U55/R55)),0,(U55/R55)*100)</f>
        <v>100.24752475247524</v>
      </c>
      <c r="V56" s="84">
        <f t="shared" ref="V56" si="819">IF((ISERROR(V55/S55)),0,(V55/S55)*100)</f>
        <v>100.49140049140048</v>
      </c>
      <c r="W56" s="82">
        <f t="shared" ref="W56" si="820">IF((ISERROR(W55/T55)),0,(W55/T55)*100)</f>
        <v>100.48661800486617</v>
      </c>
      <c r="X56" s="85">
        <f t="shared" ref="X56" si="821">IF((ISERROR(X55/U55)),0,(X55/U55)*100)</f>
        <v>100.49382716049382</v>
      </c>
      <c r="Y56" s="84">
        <f t="shared" ref="Y56" si="822">IF((ISERROR(Y55/V55)),0,(Y55/V55)*100)</f>
        <v>100.48899755501222</v>
      </c>
      <c r="Z56" s="82">
        <f t="shared" ref="Z56" si="823">IF((ISERROR(Z55/W55)),0,(Z55/W55)*100)</f>
        <v>100.48426150121065</v>
      </c>
      <c r="AA56" s="85">
        <f t="shared" ref="AA56" si="824">IF((ISERROR(AA55/X55)),0,(AA55/X55)*100)</f>
        <v>100.49140049140048</v>
      </c>
      <c r="AB56" s="84">
        <f t="shared" ref="AB56" si="825">IF((ISERROR(AB55/Y55)),0,(AB55/Y55)*100)</f>
        <v>100.48661800486617</v>
      </c>
      <c r="AC56" s="82">
        <f t="shared" ref="AC56" si="826">IF((ISERROR(AC55/Z55)),0,(AC55/Z55)*100)</f>
        <v>100.48192771084337</v>
      </c>
      <c r="AD56" s="85">
        <f t="shared" ref="AD56" si="827">IF((ISERROR(AD55/AA55)),0,(AD55/AA55)*100)</f>
        <v>100.48899755501222</v>
      </c>
      <c r="AE56" s="84">
        <f t="shared" ref="AE56" si="828">IF((ISERROR(AE55/AB55)),0,(AE55/AB55)*100)</f>
        <v>100.48426150121065</v>
      </c>
      <c r="AF56" s="82">
        <f t="shared" ref="AF56" si="829">IF((ISERROR(AF55/AC55)),0,(AF55/AC55)*100)</f>
        <v>100.47961630695443</v>
      </c>
      <c r="AG56" s="85">
        <f t="shared" ref="AG56" si="830">IF((ISERROR(AG55/AD55)),0,(AG55/AD55)*100)</f>
        <v>100.24330900243311</v>
      </c>
      <c r="AH56" s="84">
        <f t="shared" ref="AH56" si="831">IF((ISERROR(AH55/AE55)),0,(AH55/AE55)*100)</f>
        <v>100.48192771084337</v>
      </c>
      <c r="AI56" s="82">
        <f t="shared" ref="AI56" si="832">IF((ISERROR(AI55/AF55)),0,(AI55/AF55)*100)</f>
        <v>100.47732696897376</v>
      </c>
      <c r="AJ56" s="85">
        <f t="shared" ref="AJ56" si="833">IF((ISERROR(AJ55/AG55)),0,(AJ55/AG55)*100)</f>
        <v>100</v>
      </c>
      <c r="AK56" s="84">
        <f t="shared" ref="AK56" si="834">IF((ISERROR(AK55/AH55)),0,(AK55/AH55)*100)</f>
        <v>100</v>
      </c>
      <c r="AL56" s="82">
        <f t="shared" ref="AL56" si="835">IF((ISERROR(AL55/AI55)),0,(AL55/AI55)*100)</f>
        <v>100</v>
      </c>
      <c r="AM56" s="85">
        <f t="shared" ref="AM56" si="836">IF((ISERROR(AM55/AJ55)),0,(AM55/AJ55)*100)</f>
        <v>100.24271844660196</v>
      </c>
      <c r="AN56" s="84">
        <f t="shared" ref="AN56" si="837">IF((ISERROR(AN55/AK55)),0,(AN55/AK55)*100)</f>
        <v>100.47961630695443</v>
      </c>
      <c r="AO56" s="82">
        <f t="shared" ref="AO56" si="838">IF((ISERROR(AO55/AL55)),0,(AO55/AL55)*100)</f>
        <v>100.4750593824228</v>
      </c>
      <c r="AP56" s="85">
        <f t="shared" ref="AP56" si="839">IF((ISERROR(AP55/AM55)),0,(AP55/AM55)*100)</f>
        <v>100</v>
      </c>
      <c r="AQ56" s="84">
        <f t="shared" ref="AQ56" si="840">IF((ISERROR(AQ55/AN55)),0,(AQ55/AN55)*100)</f>
        <v>100.23866348448686</v>
      </c>
      <c r="AR56" s="82">
        <f t="shared" ref="AR56" si="841">IF((ISERROR(AR55/AO55)),0,(AR55/AO55)*100)</f>
        <v>100.47281323877068</v>
      </c>
      <c r="AS56" s="85">
        <f t="shared" ref="AS56" si="842">IF((ISERROR(AS55/AP55)),0,(AS55/AP55)*100)</f>
        <v>100.24213075060533</v>
      </c>
      <c r="AT56" s="84">
        <f t="shared" ref="AT56" si="843">IF((ISERROR(AT55/AQ55)),0,(AT55/AQ55)*100)</f>
        <v>100.47619047619048</v>
      </c>
      <c r="AU56" s="82">
        <f t="shared" ref="AU56" si="844">IF((ISERROR(AU55/AR55)),0,(AU55/AR55)*100)</f>
        <v>100.47058823529412</v>
      </c>
      <c r="AV56" s="85">
        <f t="shared" ref="AV56" si="845">IF((ISERROR(AV55/AS55)),0,(AV55/AS55)*100)</f>
        <v>100.2415458937198</v>
      </c>
      <c r="AW56" s="84">
        <f t="shared" ref="AW56" si="846">IF((ISERROR(AW55/AT55)),0,(AW55/AT55)*100)</f>
        <v>100.23696682464455</v>
      </c>
      <c r="AX56" s="82">
        <f t="shared" ref="AX56" si="847">IF((ISERROR(AX55/AU55)),0,(AX55/AU55)*100)</f>
        <v>100.23419203747072</v>
      </c>
      <c r="AY56" s="85">
        <f t="shared" ref="AY56" si="848">IF((ISERROR(AY55/AV55)),0,(AY55/AV55)*100)</f>
        <v>100.2409638554217</v>
      </c>
      <c r="AZ56" s="84">
        <f t="shared" ref="AZ56" si="849">IF((ISERROR(AZ55/AW55)),0,(AZ55/AW55)*100)</f>
        <v>100.23640661938533</v>
      </c>
      <c r="BA56" s="82">
        <f t="shared" ref="BA56" si="850">IF((ISERROR(BA55/AX55)),0,(BA55/AX55)*100)</f>
        <v>100.23364485981307</v>
      </c>
      <c r="BB56" s="85">
        <f t="shared" ref="BB56" si="851">IF((ISERROR(BB55/AY55)),0,(BB55/AY55)*100)</f>
        <v>100.24038461538463</v>
      </c>
      <c r="BC56" s="84">
        <f t="shared" ref="BC56" si="852">IF((ISERROR(BC55/AZ55)),0,(BC55/AZ55)*100)</f>
        <v>100.23584905660377</v>
      </c>
      <c r="BD56" s="82">
        <f t="shared" ref="BD56" si="853">IF((ISERROR(BD55/BA55)),0,(BD55/BA55)*100)</f>
        <v>100.23310023310023</v>
      </c>
      <c r="BE56" s="113"/>
      <c r="BF56" s="109"/>
      <c r="BG56" s="109"/>
    </row>
    <row r="57" spans="1:59" x14ac:dyDescent="0.25">
      <c r="A57" s="2" t="s">
        <v>19</v>
      </c>
      <c r="B57" s="30"/>
      <c r="C57" s="10"/>
      <c r="D57" s="12"/>
      <c r="E57" s="11"/>
      <c r="F57" s="7"/>
      <c r="G57" s="6"/>
      <c r="H57" s="11"/>
      <c r="I57" s="10"/>
      <c r="J57" s="6"/>
      <c r="K57" s="11"/>
      <c r="L57" s="10"/>
      <c r="M57" s="6"/>
      <c r="N57" s="11"/>
      <c r="O57" s="10"/>
      <c r="P57" s="6"/>
      <c r="Q57" s="11"/>
      <c r="R57" s="10"/>
      <c r="S57" s="6"/>
      <c r="T57" s="11"/>
      <c r="U57" s="10"/>
      <c r="V57" s="6"/>
      <c r="W57" s="11"/>
      <c r="X57" s="10"/>
      <c r="Y57" s="6"/>
      <c r="Z57" s="11"/>
      <c r="AA57" s="10"/>
      <c r="AB57" s="6"/>
      <c r="AC57" s="11"/>
      <c r="AD57" s="10"/>
      <c r="AE57" s="6"/>
      <c r="AF57" s="11"/>
      <c r="AG57" s="10"/>
      <c r="AH57" s="6"/>
      <c r="AI57" s="11"/>
      <c r="AJ57" s="10"/>
      <c r="AK57" s="6"/>
      <c r="AL57" s="11"/>
      <c r="AM57" s="10"/>
      <c r="AN57" s="6"/>
      <c r="AO57" s="11"/>
      <c r="AP57" s="10"/>
      <c r="AQ57" s="6"/>
      <c r="AR57" s="11"/>
      <c r="AS57" s="10"/>
      <c r="AT57" s="6"/>
      <c r="AU57" s="11"/>
      <c r="AV57" s="10"/>
      <c r="AW57" s="6"/>
      <c r="AX57" s="11"/>
      <c r="AY57" s="10"/>
      <c r="AZ57" s="6"/>
      <c r="BA57" s="11"/>
      <c r="BB57" s="10"/>
      <c r="BC57" s="6"/>
      <c r="BD57" s="11"/>
      <c r="BE57" s="94"/>
      <c r="BF57" s="95"/>
      <c r="BG57" s="95"/>
    </row>
    <row r="58" spans="1:59" ht="36" customHeight="1" x14ac:dyDescent="0.25">
      <c r="A58" s="131" t="s">
        <v>74</v>
      </c>
      <c r="B58" s="34" t="s">
        <v>63</v>
      </c>
      <c r="C58" s="22">
        <v>134885</v>
      </c>
      <c r="D58" s="13">
        <v>41390</v>
      </c>
      <c r="E58" s="23">
        <v>73441</v>
      </c>
      <c r="F58" s="36">
        <v>34882</v>
      </c>
      <c r="G58" s="13">
        <v>45472</v>
      </c>
      <c r="H58" s="23">
        <v>56374</v>
      </c>
      <c r="I58" s="22">
        <v>38943</v>
      </c>
      <c r="J58" s="13">
        <v>50854</v>
      </c>
      <c r="K58" s="23">
        <v>63342</v>
      </c>
      <c r="L58" s="22">
        <v>43400</v>
      </c>
      <c r="M58" s="13">
        <v>56740</v>
      </c>
      <c r="N58" s="23">
        <v>71383</v>
      </c>
      <c r="O58" s="15">
        <v>44710</v>
      </c>
      <c r="P58" s="14">
        <v>59090</v>
      </c>
      <c r="Q58" s="16">
        <v>75142</v>
      </c>
      <c r="R58" s="15">
        <v>47098</v>
      </c>
      <c r="S58" s="14">
        <v>62924</v>
      </c>
      <c r="T58" s="16">
        <v>80879</v>
      </c>
      <c r="U58" s="15">
        <v>48568</v>
      </c>
      <c r="V58" s="14">
        <v>65594</v>
      </c>
      <c r="W58" s="16">
        <v>85220</v>
      </c>
      <c r="X58" s="15">
        <v>51100</v>
      </c>
      <c r="Y58" s="14">
        <v>69780</v>
      </c>
      <c r="Z58" s="16">
        <v>91600</v>
      </c>
      <c r="AA58" s="15">
        <v>53450</v>
      </c>
      <c r="AB58" s="14">
        <v>73800</v>
      </c>
      <c r="AC58" s="16">
        <v>97900</v>
      </c>
      <c r="AD58" s="15">
        <v>55800</v>
      </c>
      <c r="AE58" s="14">
        <v>77900</v>
      </c>
      <c r="AF58" s="16">
        <v>104460</v>
      </c>
      <c r="AG58" s="15">
        <v>58100</v>
      </c>
      <c r="AH58" s="14">
        <v>82000</v>
      </c>
      <c r="AI58" s="16">
        <v>111100</v>
      </c>
      <c r="AJ58" s="15">
        <v>61140</v>
      </c>
      <c r="AK58" s="14">
        <v>87200</v>
      </c>
      <c r="AL58" s="16">
        <v>119460</v>
      </c>
      <c r="AM58" s="15">
        <v>63480</v>
      </c>
      <c r="AN58" s="14">
        <v>91500</v>
      </c>
      <c r="AO58" s="16">
        <v>126700</v>
      </c>
      <c r="AP58" s="15">
        <v>66930</v>
      </c>
      <c r="AQ58" s="14">
        <v>97500</v>
      </c>
      <c r="AR58" s="16">
        <v>136500</v>
      </c>
      <c r="AS58" s="15">
        <v>70000</v>
      </c>
      <c r="AT58" s="14">
        <v>103120</v>
      </c>
      <c r="AU58" s="16">
        <v>145900</v>
      </c>
      <c r="AV58" s="15">
        <v>73100</v>
      </c>
      <c r="AW58" s="14">
        <v>108860</v>
      </c>
      <c r="AX58" s="16">
        <v>155680</v>
      </c>
      <c r="AY58" s="15">
        <v>77000</v>
      </c>
      <c r="AZ58" s="14">
        <v>115900</v>
      </c>
      <c r="BA58" s="16">
        <v>167560</v>
      </c>
      <c r="BB58" s="15">
        <v>81190</v>
      </c>
      <c r="BC58" s="14">
        <v>123500</v>
      </c>
      <c r="BD58" s="16">
        <v>180500</v>
      </c>
      <c r="BE58" s="80">
        <f>IF((ISERROR(BB58/$C58)),0,(BB58/$C58)*100)</f>
        <v>60.19201542054342</v>
      </c>
      <c r="BF58" s="80">
        <f t="shared" ref="BF58" si="854">IF((ISERROR(BC58/$C58)),0,(BC58/$C58)*100)</f>
        <v>91.559476591170252</v>
      </c>
      <c r="BG58" s="80">
        <f t="shared" ref="BG58" si="855">IF((ISERROR(BD58/$C58)),0,(BD58/$C58)*100)</f>
        <v>133.81769655632576</v>
      </c>
    </row>
    <row r="59" spans="1:59" ht="31.5" x14ac:dyDescent="0.25">
      <c r="A59" s="131"/>
      <c r="B59" s="34" t="s">
        <v>64</v>
      </c>
      <c r="C59" s="48">
        <v>92.8</v>
      </c>
      <c r="D59" s="81">
        <f>IF((ISERROR(D58/(C58*D60/100))),0,(D58/(C58*D60/100))*100)</f>
        <v>30.08372418916041</v>
      </c>
      <c r="E59" s="99">
        <f>IF((ISERROR(E58/(D58*E60/100))),0,(E58/(D58*E60/100))*100)</f>
        <v>173.10885744759838</v>
      </c>
      <c r="F59" s="100">
        <f>IF((ISERROR(F58/(E58*F60/100))),0,(F58/(E58*F60/100))*100)</f>
        <v>45.757832319700668</v>
      </c>
      <c r="G59" s="81">
        <f>IF((ISERROR(G58/(E58*G60/100))),0,(G58/(E58*G60/100))*100)</f>
        <v>59.592269722014613</v>
      </c>
      <c r="H59" s="99">
        <f>IF((ISERROR(H58/(E58*H60/100))),0,(H58/(E58*H60/100))*100)</f>
        <v>73.808593606798965</v>
      </c>
      <c r="I59" s="101">
        <f t="shared" ref="I59:AO59" si="856">IF((ISERROR(I58/(F58*I60/100))),0,(I58/(F58*I60/100))*100)</f>
        <v>107.76265219817769</v>
      </c>
      <c r="J59" s="81">
        <f t="shared" si="856"/>
        <v>107.84556897942895</v>
      </c>
      <c r="K59" s="99">
        <f t="shared" si="856"/>
        <v>108.24692480094234</v>
      </c>
      <c r="L59" s="101">
        <f t="shared" si="856"/>
        <v>108.09401778565022</v>
      </c>
      <c r="M59" s="81">
        <f t="shared" si="856"/>
        <v>108.11464222094381</v>
      </c>
      <c r="N59" s="99">
        <f t="shared" si="856"/>
        <v>109.09446141007516</v>
      </c>
      <c r="O59" s="101">
        <f t="shared" si="856"/>
        <v>100.99846390168972</v>
      </c>
      <c r="P59" s="81">
        <f t="shared" si="856"/>
        <v>101.99970516923942</v>
      </c>
      <c r="Q59" s="99">
        <f t="shared" si="856"/>
        <v>102.99996055017347</v>
      </c>
      <c r="R59" s="101">
        <f t="shared" si="856"/>
        <v>100.99816587262154</v>
      </c>
      <c r="S59" s="81">
        <f t="shared" si="856"/>
        <v>102.00039033904382</v>
      </c>
      <c r="T59" s="99">
        <f t="shared" si="856"/>
        <v>102.9998832195095</v>
      </c>
      <c r="U59" s="101">
        <f t="shared" si="856"/>
        <v>101.00014852229056</v>
      </c>
      <c r="V59" s="81">
        <f t="shared" si="856"/>
        <v>101.99923095497057</v>
      </c>
      <c r="W59" s="99">
        <f t="shared" si="856"/>
        <v>102.99831578053247</v>
      </c>
      <c r="X59" s="101">
        <f t="shared" si="856"/>
        <v>100.97246561877664</v>
      </c>
      <c r="Y59" s="81">
        <f t="shared" si="856"/>
        <v>101.99585930137485</v>
      </c>
      <c r="Z59" s="99">
        <f t="shared" si="856"/>
        <v>102.95642290721965</v>
      </c>
      <c r="AA59" s="101">
        <f t="shared" si="856"/>
        <v>100.96411759816849</v>
      </c>
      <c r="AB59" s="81">
        <f t="shared" si="856"/>
        <v>101.98742818385264</v>
      </c>
      <c r="AC59" s="99">
        <f t="shared" si="856"/>
        <v>102.96505708828701</v>
      </c>
      <c r="AD59" s="101">
        <f t="shared" si="856"/>
        <v>100.96386108964974</v>
      </c>
      <c r="AE59" s="81">
        <f t="shared" si="856"/>
        <v>101.98604401502953</v>
      </c>
      <c r="AF59" s="99">
        <f t="shared" si="856"/>
        <v>102.99296816150749</v>
      </c>
      <c r="AG59" s="101">
        <f t="shared" si="856"/>
        <v>100.99113850560926</v>
      </c>
      <c r="AH59" s="81">
        <f t="shared" si="856"/>
        <v>101.99918400652794</v>
      </c>
      <c r="AI59" s="99">
        <f t="shared" si="856"/>
        <v>102.95885778870321</v>
      </c>
      <c r="AJ59" s="101">
        <f t="shared" si="856"/>
        <v>100.99074664437846</v>
      </c>
      <c r="AK59" s="81">
        <f t="shared" si="856"/>
        <v>101.95729953464443</v>
      </c>
      <c r="AL59" s="99">
        <f t="shared" si="856"/>
        <v>102.99305792648229</v>
      </c>
      <c r="AM59" s="101">
        <f t="shared" si="856"/>
        <v>100.99930121466456</v>
      </c>
      <c r="AN59" s="81">
        <f t="shared" si="856"/>
        <v>101.97394816380026</v>
      </c>
      <c r="AO59" s="99">
        <f t="shared" si="856"/>
        <v>102.97146219476316</v>
      </c>
      <c r="AP59" s="101">
        <f t="shared" ref="AP59" si="857">IF((ISERROR(AP58/(AM58*AP60/100))),0,(AP58/(AM58*AP60/100))*100)</f>
        <v>100.99117108112611</v>
      </c>
      <c r="AQ59" s="81">
        <f t="shared" ref="AQ59" si="858">IF((ISERROR(AQ58/(AN58*AQ60/100))),0,(AQ58/(AN58*AQ60/100))*100)</f>
        <v>101.96878186524434</v>
      </c>
      <c r="AR59" s="99">
        <f t="shared" ref="AR59" si="859">IF((ISERROR(AR58/(AO58*AR60/100))),0,(AR58/(AO58*AR60/100))*100)</f>
        <v>102.9969470648511</v>
      </c>
      <c r="AS59" s="101">
        <f t="shared" ref="AS59" si="860">IF((ISERROR(AS58/(AP58*AS60/100))),0,(AS58/(AP58*AS60/100))*100)</f>
        <v>100.95258862627756</v>
      </c>
      <c r="AT59" s="81">
        <f t="shared" ref="AT59" si="861">IF((ISERROR(AT58/(AQ58*AT60/100))),0,(AT58/(AQ58*AT60/100))*100)</f>
        <v>101.99045570308829</v>
      </c>
      <c r="AU59" s="99">
        <f t="shared" ref="AU59" si="862">IF((ISERROR(AU58/(AR58*AU60/100))),0,(AU58/(AR58*AU60/100))*100)</f>
        <v>102.97345557461163</v>
      </c>
      <c r="AV59" s="101">
        <f t="shared" ref="AV59" si="863">IF((ISERROR(AV58/(AS58*AV60/100))),0,(AV58/(AS58*AV60/100))*100)</f>
        <v>100.99474993092015</v>
      </c>
      <c r="AW59" s="81">
        <f t="shared" ref="AW59" si="864">IF((ISERROR(AW58/(AT58*AW60/100))),0,(AW58/(AT58*AW60/100))*100)</f>
        <v>101.99645457850335</v>
      </c>
      <c r="AX59" s="99">
        <f t="shared" ref="AX59" si="865">IF((ISERROR(AX58/(AU58*AX60/100))),0,(AX58/(AU58*AX60/100))*100)</f>
        <v>102.99538743678566</v>
      </c>
      <c r="AY59" s="101">
        <f t="shared" ref="AY59" si="866">IF((ISERROR(AY58/(AV58*AY60/100))),0,(AY58/(AV58*AY60/100))*100)</f>
        <v>100.99248065075881</v>
      </c>
      <c r="AZ59" s="81">
        <f t="shared" ref="AZ59" si="867">IF((ISERROR(AZ58/(AW58*AZ60/100))),0,(AZ58/(AW58*AZ60/100))*100)</f>
        <v>101.97990599898776</v>
      </c>
      <c r="BA59" s="99">
        <f t="shared" ref="BA59" si="868">IF((ISERROR(BA58/(AX58*BA60/100))),0,(BA58/(AX58*BA60/100))*100)</f>
        <v>102.99620863801098</v>
      </c>
      <c r="BB59" s="101">
        <f t="shared" ref="BB59" si="869">IF((ISERROR(BB58/(AY58*BB60/100))),0,(BB58/(AY58*BB60/100))*100)</f>
        <v>100.99766134248893</v>
      </c>
      <c r="BC59" s="81">
        <f t="shared" ref="BC59" si="870">IF((ISERROR(BC58/(AZ58*BC60/100))),0,(BC58/(AZ58*BC60/100))*100)</f>
        <v>101.96878186524434</v>
      </c>
      <c r="BD59" s="99">
        <f t="shared" ref="BD59" si="871">IF((ISERROR(BD58/(BA58*BD60/100))),0,(BD58/(BA58*BD60/100))*100)</f>
        <v>102.98528377380984</v>
      </c>
      <c r="BE59" s="102">
        <f t="shared" ref="BE59:BE60" si="872">$D59*$E59*F59*I59*L59*O59*R59*U59*X59*AA59*AD59*AG59*AJ59*AM59*AP59*AS59*AV59*AY59*BB59/1E+36</f>
        <v>31.846062238519096</v>
      </c>
      <c r="BF59" s="102">
        <f t="shared" ref="BF59:BF60" si="873">$D59*$E59*G59*J59*M59*P59*S59*V59*Y59*AB59*AE59*AH59*AK59*AN59*AQ59*AT59*AW59*AZ59*BC59/1E+36</f>
        <v>47.653318056228258</v>
      </c>
      <c r="BG59" s="102">
        <f t="shared" ref="BG59:BG60" si="874">$D59*$E59*H59*K59*N59*Q59*T59*W59*Z59*AC59*AF59*AI59*AL59*AO59*AR59*AU59*AX59*BA59*BD59/1E+36</f>
        <v>68.514620671541053</v>
      </c>
    </row>
    <row r="60" spans="1:59" s="98" customFormat="1" x14ac:dyDescent="0.25">
      <c r="A60" s="42" t="s">
        <v>38</v>
      </c>
      <c r="B60" s="35" t="s">
        <v>65</v>
      </c>
      <c r="C60" s="49">
        <v>108.5</v>
      </c>
      <c r="D60" s="50">
        <v>102</v>
      </c>
      <c r="E60" s="51">
        <v>102.5</v>
      </c>
      <c r="F60" s="52">
        <v>103.8</v>
      </c>
      <c r="G60" s="50">
        <v>103.9</v>
      </c>
      <c r="H60" s="51">
        <v>104</v>
      </c>
      <c r="I60" s="49">
        <v>103.6</v>
      </c>
      <c r="J60" s="50">
        <v>103.7</v>
      </c>
      <c r="K60" s="51">
        <v>103.8</v>
      </c>
      <c r="L60" s="49">
        <v>103.1</v>
      </c>
      <c r="M60" s="50">
        <v>103.2</v>
      </c>
      <c r="N60" s="51">
        <v>103.3</v>
      </c>
      <c r="O60" s="18">
        <v>102</v>
      </c>
      <c r="P60" s="19">
        <v>102.1</v>
      </c>
      <c r="Q60" s="20">
        <v>102.2</v>
      </c>
      <c r="R60" s="18">
        <v>104.3</v>
      </c>
      <c r="S60" s="19">
        <v>104.4</v>
      </c>
      <c r="T60" s="20">
        <v>104.5</v>
      </c>
      <c r="U60" s="18">
        <v>102.1</v>
      </c>
      <c r="V60" s="19">
        <v>102.2</v>
      </c>
      <c r="W60" s="20">
        <v>102.3</v>
      </c>
      <c r="X60" s="18">
        <v>104.2</v>
      </c>
      <c r="Y60" s="19">
        <v>104.3</v>
      </c>
      <c r="Z60" s="20">
        <v>104.4</v>
      </c>
      <c r="AA60" s="18">
        <v>103.6</v>
      </c>
      <c r="AB60" s="19">
        <v>103.7</v>
      </c>
      <c r="AC60" s="20">
        <v>103.8</v>
      </c>
      <c r="AD60" s="18">
        <v>103.4</v>
      </c>
      <c r="AE60" s="19">
        <v>103.5</v>
      </c>
      <c r="AF60" s="20">
        <v>103.6</v>
      </c>
      <c r="AG60" s="18">
        <v>103.1</v>
      </c>
      <c r="AH60" s="19">
        <v>103.2</v>
      </c>
      <c r="AI60" s="20">
        <v>103.3</v>
      </c>
      <c r="AJ60" s="18">
        <v>104.2</v>
      </c>
      <c r="AK60" s="19">
        <v>104.3</v>
      </c>
      <c r="AL60" s="20">
        <v>104.4</v>
      </c>
      <c r="AM60" s="18">
        <v>102.8</v>
      </c>
      <c r="AN60" s="19">
        <v>102.9</v>
      </c>
      <c r="AO60" s="20">
        <v>103</v>
      </c>
      <c r="AP60" s="18">
        <v>104.4</v>
      </c>
      <c r="AQ60" s="19">
        <v>104.5</v>
      </c>
      <c r="AR60" s="20">
        <v>104.6</v>
      </c>
      <c r="AS60" s="18">
        <v>103.6</v>
      </c>
      <c r="AT60" s="19">
        <v>103.7</v>
      </c>
      <c r="AU60" s="20">
        <v>103.8</v>
      </c>
      <c r="AV60" s="18">
        <v>103.4</v>
      </c>
      <c r="AW60" s="19">
        <v>103.5</v>
      </c>
      <c r="AX60" s="20">
        <v>103.6</v>
      </c>
      <c r="AY60" s="18">
        <v>104.3</v>
      </c>
      <c r="AZ60" s="19">
        <v>104.4</v>
      </c>
      <c r="BA60" s="20">
        <v>104.5</v>
      </c>
      <c r="BB60" s="18">
        <v>104.4</v>
      </c>
      <c r="BC60" s="19">
        <v>104.5</v>
      </c>
      <c r="BD60" s="20">
        <v>104.6</v>
      </c>
      <c r="BE60" s="102">
        <f t="shared" si="872"/>
        <v>189.00928777228461</v>
      </c>
      <c r="BF60" s="102">
        <f t="shared" si="873"/>
        <v>192.13662411321528</v>
      </c>
      <c r="BG60" s="102">
        <f t="shared" si="874"/>
        <v>195.31261392783213</v>
      </c>
    </row>
    <row r="61" spans="1:59" x14ac:dyDescent="0.25">
      <c r="A61" s="2" t="s">
        <v>70</v>
      </c>
      <c r="B61" s="26"/>
      <c r="C61" s="4"/>
      <c r="D61" s="44"/>
      <c r="E61" s="5"/>
      <c r="F61" s="8"/>
      <c r="G61" s="3"/>
      <c r="H61" s="5"/>
      <c r="I61" s="4"/>
      <c r="J61" s="3"/>
      <c r="K61" s="5"/>
      <c r="L61" s="4"/>
      <c r="M61" s="3"/>
      <c r="N61" s="5"/>
      <c r="O61" s="4"/>
      <c r="P61" s="3"/>
      <c r="Q61" s="5"/>
      <c r="R61" s="4"/>
      <c r="S61" s="3"/>
      <c r="T61" s="5"/>
      <c r="U61" s="4"/>
      <c r="V61" s="3"/>
      <c r="W61" s="5"/>
      <c r="X61" s="4"/>
      <c r="Y61" s="3"/>
      <c r="Z61" s="5"/>
      <c r="AA61" s="4"/>
      <c r="AB61" s="3"/>
      <c r="AC61" s="5"/>
      <c r="AD61" s="4"/>
      <c r="AE61" s="3"/>
      <c r="AF61" s="5"/>
      <c r="AG61" s="4"/>
      <c r="AH61" s="3"/>
      <c r="AI61" s="5"/>
      <c r="AJ61" s="4"/>
      <c r="AK61" s="3"/>
      <c r="AL61" s="5"/>
      <c r="AM61" s="4"/>
      <c r="AN61" s="3"/>
      <c r="AO61" s="5"/>
      <c r="AP61" s="4"/>
      <c r="AQ61" s="3"/>
      <c r="AR61" s="5"/>
      <c r="AS61" s="4"/>
      <c r="AT61" s="3"/>
      <c r="AU61" s="5"/>
      <c r="AV61" s="4"/>
      <c r="AW61" s="3"/>
      <c r="AX61" s="5"/>
      <c r="AY61" s="4"/>
      <c r="AZ61" s="3"/>
      <c r="BA61" s="5"/>
      <c r="BB61" s="4"/>
      <c r="BC61" s="3"/>
      <c r="BD61" s="5"/>
      <c r="BE61" s="94"/>
      <c r="BF61" s="95"/>
      <c r="BG61" s="95"/>
    </row>
    <row r="62" spans="1:59" s="63" customFormat="1" ht="31.5" customHeight="1" x14ac:dyDescent="0.25">
      <c r="A62" s="129" t="s">
        <v>20</v>
      </c>
      <c r="B62" s="26" t="s">
        <v>68</v>
      </c>
      <c r="C62" s="15">
        <v>95157</v>
      </c>
      <c r="D62" s="14">
        <v>60766</v>
      </c>
      <c r="E62" s="16">
        <v>61252</v>
      </c>
      <c r="F62" s="17">
        <v>61374</v>
      </c>
      <c r="G62" s="14">
        <v>62011</v>
      </c>
      <c r="H62" s="16">
        <v>62594.6</v>
      </c>
      <c r="I62" s="15">
        <v>61816</v>
      </c>
      <c r="J62" s="14">
        <v>62622.6</v>
      </c>
      <c r="K62" s="16">
        <v>63622</v>
      </c>
      <c r="L62" s="15">
        <v>62451</v>
      </c>
      <c r="M62" s="14">
        <v>63543</v>
      </c>
      <c r="N62" s="16">
        <v>65061.2</v>
      </c>
      <c r="O62" s="15">
        <v>63138</v>
      </c>
      <c r="P62" s="14">
        <v>64559.7</v>
      </c>
      <c r="Q62" s="16">
        <v>66687.7</v>
      </c>
      <c r="R62" s="15">
        <v>63895.7</v>
      </c>
      <c r="S62" s="14">
        <v>65721.8</v>
      </c>
      <c r="T62" s="16">
        <v>68488.3</v>
      </c>
      <c r="U62" s="15">
        <v>64726.3</v>
      </c>
      <c r="V62" s="14">
        <v>67036.2</v>
      </c>
      <c r="W62" s="16">
        <v>70406.899999999994</v>
      </c>
      <c r="X62" s="15">
        <v>65632.5</v>
      </c>
      <c r="Y62" s="14">
        <v>68444</v>
      </c>
      <c r="Z62" s="16">
        <v>72448.7</v>
      </c>
      <c r="AA62" s="15">
        <v>66617</v>
      </c>
      <c r="AB62" s="14">
        <v>70018.2</v>
      </c>
      <c r="AC62" s="16">
        <v>74622.2</v>
      </c>
      <c r="AD62" s="15">
        <v>67617</v>
      </c>
      <c r="AE62" s="14">
        <v>71698.600000000006</v>
      </c>
      <c r="AF62" s="16">
        <v>76935.5</v>
      </c>
      <c r="AG62" s="15">
        <v>68698.899999999994</v>
      </c>
      <c r="AH62" s="14">
        <v>73562.8</v>
      </c>
      <c r="AI62" s="16">
        <v>79397.399999999994</v>
      </c>
      <c r="AJ62" s="15">
        <v>69866.8</v>
      </c>
      <c r="AK62" s="14">
        <v>75622.600000000006</v>
      </c>
      <c r="AL62" s="16">
        <v>82097</v>
      </c>
      <c r="AM62" s="15">
        <v>71124.399999999994</v>
      </c>
      <c r="AN62" s="14">
        <v>77891.3</v>
      </c>
      <c r="AO62" s="16">
        <v>85052.5</v>
      </c>
      <c r="AP62" s="15">
        <v>72546.899999999994</v>
      </c>
      <c r="AQ62" s="14">
        <v>80461.7</v>
      </c>
      <c r="AR62" s="16">
        <v>88284.5</v>
      </c>
      <c r="AS62" s="15">
        <v>74142.899999999994</v>
      </c>
      <c r="AT62" s="14">
        <v>83358.3</v>
      </c>
      <c r="AU62" s="16">
        <v>91815.9</v>
      </c>
      <c r="AV62" s="15">
        <v>75848.2</v>
      </c>
      <c r="AW62" s="14">
        <v>86692.6</v>
      </c>
      <c r="AX62" s="16">
        <v>95855.8</v>
      </c>
      <c r="AY62" s="15">
        <v>77744.399999999994</v>
      </c>
      <c r="AZ62" s="14">
        <v>90593.8</v>
      </c>
      <c r="BA62" s="16">
        <v>100552.7</v>
      </c>
      <c r="BB62" s="15">
        <v>79843.5</v>
      </c>
      <c r="BC62" s="14">
        <v>95214.1</v>
      </c>
      <c r="BD62" s="16">
        <v>106083.1</v>
      </c>
      <c r="BE62" s="80">
        <f>IF((ISERROR(BB62/$C62)),0,(BB62/$C62)*100)</f>
        <v>83.907121914310039</v>
      </c>
      <c r="BF62" s="80">
        <f t="shared" ref="BF62" si="875">IF((ISERROR(BC62/$C62)),0,(BC62/$C62)*100)</f>
        <v>100.06000609519006</v>
      </c>
      <c r="BG62" s="80">
        <f t="shared" ref="BG62" si="876">IF((ISERROR(BD62/$C62)),0,(BD62/$C62)*100)</f>
        <v>111.48218207803946</v>
      </c>
    </row>
    <row r="63" spans="1:59" s="116" customFormat="1" x14ac:dyDescent="0.25">
      <c r="A63" s="130"/>
      <c r="B63" s="27" t="s">
        <v>9</v>
      </c>
      <c r="C63" s="22">
        <v>102.1</v>
      </c>
      <c r="D63" s="81">
        <f>IF((ISERROR(D62/C62)),0,(D62/C62)*100)</f>
        <v>63.858675662326469</v>
      </c>
      <c r="E63" s="82">
        <f t="shared" ref="E63" si="877">IF((ISERROR(E62/D62)),0,(E62/D62)*100)</f>
        <v>100.7997893558898</v>
      </c>
      <c r="F63" s="83">
        <f>IF((ISERROR(F62/E62)),0,(F62/E62)*100)</f>
        <v>100.19917716972506</v>
      </c>
      <c r="G63" s="84">
        <f>IF((ISERROR(G62/E62)),0,(G62/E62)*100)</f>
        <v>101.23914321165024</v>
      </c>
      <c r="H63" s="82">
        <f>IF((ISERROR(H62/E62)),0,(H62/E62)*100)</f>
        <v>102.19192842682688</v>
      </c>
      <c r="I63" s="85">
        <f t="shared" ref="I63" si="878">IF((ISERROR(I62/F62)),0,(I62/F62)*100)</f>
        <v>100.72017466679701</v>
      </c>
      <c r="J63" s="84">
        <f t="shared" ref="J63" si="879">IF((ISERROR(J62/G62)),0,(J62/G62)*100)</f>
        <v>100.98627662834012</v>
      </c>
      <c r="K63" s="82">
        <f t="shared" ref="K63" si="880">IF((ISERROR(K62/H62)),0,(K62/H62)*100)</f>
        <v>101.64135564409709</v>
      </c>
      <c r="L63" s="85">
        <f t="shared" ref="L63" si="881">IF((ISERROR(L62/I62)),0,(L62/I62)*100)</f>
        <v>101.02724213795781</v>
      </c>
      <c r="M63" s="84">
        <f t="shared" ref="M63" si="882">IF((ISERROR(M62/J62)),0,(M62/J62)*100)</f>
        <v>101.46975692481628</v>
      </c>
      <c r="N63" s="82">
        <f t="shared" ref="N63" si="883">IF((ISERROR(N62/K62)),0,(N62/K62)*100)</f>
        <v>102.26211059067619</v>
      </c>
      <c r="O63" s="85">
        <f t="shared" ref="O63" si="884">IF((ISERROR(O62/L62)),0,(O62/L62)*100)</f>
        <v>101.10006244895999</v>
      </c>
      <c r="P63" s="84">
        <f t="shared" ref="P63" si="885">IF((ISERROR(P62/M62)),0,(P62/M62)*100)</f>
        <v>101.60001888484962</v>
      </c>
      <c r="Q63" s="82">
        <f t="shared" ref="Q63" si="886">IF((ISERROR(Q62/N62)),0,(Q62/N62)*100)</f>
        <v>102.49995388956859</v>
      </c>
      <c r="R63" s="85">
        <f t="shared" ref="R63" si="887">IF((ISERROR(R62/O62)),0,(R62/O62)*100)</f>
        <v>101.20006968861858</v>
      </c>
      <c r="S63" s="84">
        <f t="shared" ref="S63" si="888">IF((ISERROR(S62/P62)),0,(S62/P62)*100)</f>
        <v>101.80003934342943</v>
      </c>
      <c r="T63" s="82">
        <f t="shared" ref="T63" si="889">IF((ISERROR(T62/Q62)),0,(T62/Q62)*100)</f>
        <v>102.70004813481349</v>
      </c>
      <c r="U63" s="85">
        <f t="shared" ref="U63" si="890">IF((ISERROR(U62/R62)),0,(U62/R62)*100)</f>
        <v>101.29993098127106</v>
      </c>
      <c r="V63" s="84">
        <f t="shared" ref="V63" si="891">IF((ISERROR(V62/S62)),0,(V62/S62)*100)</f>
        <v>101.99994522365485</v>
      </c>
      <c r="W63" s="82">
        <f t="shared" ref="W63" si="892">IF((ISERROR(W62/T62)),0,(W62/T62)*100)</f>
        <v>102.80135439191803</v>
      </c>
      <c r="X63" s="85">
        <f t="shared" ref="X63" si="893">IF((ISERROR(X62/U62)),0,(X62/U62)*100)</f>
        <v>101.4000491299518</v>
      </c>
      <c r="Y63" s="84">
        <f t="shared" ref="Y63" si="894">IF((ISERROR(Y62/V62)),0,(Y62/V62)*100)</f>
        <v>102.10005937090708</v>
      </c>
      <c r="Z63" s="82">
        <f t="shared" ref="Z63" si="895">IF((ISERROR(Z62/W62)),0,(Z62/W62)*100)</f>
        <v>102.89999985796847</v>
      </c>
      <c r="AA63" s="85">
        <f t="shared" ref="AA63" si="896">IF((ISERROR(AA62/X62)),0,(AA62/X62)*100)</f>
        <v>101.50001904544243</v>
      </c>
      <c r="AB63" s="84">
        <f t="shared" ref="AB63" si="897">IF((ISERROR(AB62/Y62)),0,(AB62/Y62)*100)</f>
        <v>102.29998246741863</v>
      </c>
      <c r="AC63" s="82">
        <f t="shared" ref="AC63" si="898">IF((ISERROR(AC62/Z62)),0,(AC62/Z62)*100)</f>
        <v>103.00005383119367</v>
      </c>
      <c r="AD63" s="85">
        <f t="shared" ref="AD63" si="899">IF((ISERROR(AD62/AA62)),0,(AD62/AA62)*100)</f>
        <v>101.5011183331582</v>
      </c>
      <c r="AE63" s="84">
        <f t="shared" ref="AE63" si="900">IF((ISERROR(AE62/AB62)),0,(AE62/AB62)*100)</f>
        <v>102.39994744223647</v>
      </c>
      <c r="AF63" s="82">
        <f t="shared" ref="AF63" si="901">IF((ISERROR(AF62/AC62)),0,(AF62/AC62)*100)</f>
        <v>103.10001581298862</v>
      </c>
      <c r="AG63" s="85">
        <f t="shared" ref="AG63" si="902">IF((ISERROR(AG62/AD62)),0,(AG62/AD62)*100)</f>
        <v>101.60004140970464</v>
      </c>
      <c r="AH63" s="84">
        <f t="shared" ref="AH63" si="903">IF((ISERROR(AH62/AE62)),0,(AH62/AE62)*100)</f>
        <v>102.60005076807637</v>
      </c>
      <c r="AI63" s="82">
        <f t="shared" ref="AI63" si="904">IF((ISERROR(AI62/AF62)),0,(AI62/AF62)*100)</f>
        <v>103.19995320755697</v>
      </c>
      <c r="AJ63" s="85">
        <f t="shared" ref="AJ63" si="905">IF((ISERROR(AJ62/AG62)),0,(AJ62/AG62)*100)</f>
        <v>101.70002722023206</v>
      </c>
      <c r="AK63" s="84">
        <f t="shared" ref="AK63" si="906">IF((ISERROR(AK62/AH62)),0,(AK62/AH62)*100)</f>
        <v>102.80005655032163</v>
      </c>
      <c r="AL63" s="82">
        <f t="shared" ref="AL63" si="907">IF((ISERROR(AL62/AI62)),0,(AL62/AI62)*100)</f>
        <v>103.40011133865845</v>
      </c>
      <c r="AM63" s="85">
        <f t="shared" ref="AM63" si="908">IF((ISERROR(AM62/AJ62)),0,(AM62/AJ62)*100)</f>
        <v>101.79999656489204</v>
      </c>
      <c r="AN63" s="84">
        <f t="shared" ref="AN63" si="909">IF((ISERROR(AN62/AK62)),0,(AN62/AK62)*100)</f>
        <v>103.00002909183232</v>
      </c>
      <c r="AO63" s="82">
        <f t="shared" ref="AO63" si="910">IF((ISERROR(AO62/AL62)),0,(AO62/AL62)*100)</f>
        <v>103.60000974457044</v>
      </c>
      <c r="AP63" s="85">
        <f t="shared" ref="AP63" si="911">IF((ISERROR(AP62/AM62)),0,(AP62/AM62)*100)</f>
        <v>102.00001687184708</v>
      </c>
      <c r="AQ63" s="84">
        <f t="shared" ref="AQ63" si="912">IF((ISERROR(AQ62/AN62)),0,(AQ62/AN62)*100)</f>
        <v>103.29998343845845</v>
      </c>
      <c r="AR63" s="82">
        <f t="shared" ref="AR63" si="913">IF((ISERROR(AR62/AO62)),0,(AR62/AO62)*100)</f>
        <v>103.80000587872196</v>
      </c>
      <c r="AS63" s="85">
        <f t="shared" ref="AS63" si="914">IF((ISERROR(AS62/AP62)),0,(AS62/AP62)*100)</f>
        <v>102.19995616628692</v>
      </c>
      <c r="AT63" s="84">
        <f t="shared" ref="AT63" si="915">IF((ISERROR(AT62/AQ62)),0,(AT62/AQ62)*100)</f>
        <v>103.59997365206056</v>
      </c>
      <c r="AU63" s="82">
        <f t="shared" ref="AU63" si="916">IF((ISERROR(AU62/AR62)),0,(AU62/AR62)*100)</f>
        <v>104.00002265403326</v>
      </c>
      <c r="AV63" s="85">
        <f t="shared" ref="AV63" si="917">IF((ISERROR(AV62/AS62)),0,(AV62/AS62)*100)</f>
        <v>102.30001793833262</v>
      </c>
      <c r="AW63" s="84">
        <f t="shared" ref="AW63" si="918">IF((ISERROR(AW62/AT62)),0,(AW62/AT62)*100)</f>
        <v>103.99996161150121</v>
      </c>
      <c r="AX63" s="82">
        <f t="shared" ref="AX63" si="919">IF((ISERROR(AX62/AU62)),0,(AX62/AU62)*100)</f>
        <v>104.40000043565441</v>
      </c>
      <c r="AY63" s="85">
        <f t="shared" ref="AY63" si="920">IF((ISERROR(AY62/AV62)),0,(AY62/AV62)*100)</f>
        <v>102.49999340788574</v>
      </c>
      <c r="AZ63" s="84">
        <f t="shared" ref="AZ63" si="921">IF((ISERROR(AZ62/AW62)),0,(AZ62/AW62)*100)</f>
        <v>104.50003806553269</v>
      </c>
      <c r="BA63" s="82">
        <f t="shared" ref="BA63" si="922">IF((ISERROR(BA62/AX62)),0,(BA62/AX62)*100)</f>
        <v>104.89996432140778</v>
      </c>
      <c r="BB63" s="85">
        <f t="shared" ref="BB63" si="923">IF((ISERROR(BB62/AY62)),0,(BB62/AY62)*100)</f>
        <v>102.70000154351955</v>
      </c>
      <c r="BC63" s="84">
        <f t="shared" ref="BC63" si="924">IF((ISERROR(BC62/AZ62)),0,(BC62/AZ62)*100)</f>
        <v>105.10001788201842</v>
      </c>
      <c r="BD63" s="82">
        <f t="shared" ref="BD63" si="925">IF((ISERROR(BD62/BA62)),0,(BD62/BA62)*100)</f>
        <v>105.50000149175507</v>
      </c>
      <c r="BE63" s="114"/>
      <c r="BF63" s="115"/>
      <c r="BG63" s="115"/>
    </row>
    <row r="64" spans="1:59" s="63" customFormat="1" x14ac:dyDescent="0.25">
      <c r="A64" s="2" t="s">
        <v>21</v>
      </c>
      <c r="B64" s="26"/>
      <c r="C64" s="53"/>
      <c r="D64" s="54"/>
      <c r="E64" s="55"/>
      <c r="F64" s="56"/>
      <c r="G64" s="57"/>
      <c r="H64" s="55"/>
      <c r="I64" s="53"/>
      <c r="J64" s="57"/>
      <c r="K64" s="55"/>
      <c r="L64" s="53"/>
      <c r="M64" s="57"/>
      <c r="N64" s="55"/>
      <c r="O64" s="53"/>
      <c r="P64" s="57"/>
      <c r="Q64" s="55"/>
      <c r="R64" s="53"/>
      <c r="S64" s="57"/>
      <c r="T64" s="55"/>
      <c r="U64" s="53"/>
      <c r="V64" s="57"/>
      <c r="W64" s="55"/>
      <c r="X64" s="53"/>
      <c r="Y64" s="57"/>
      <c r="Z64" s="55"/>
      <c r="AA64" s="53"/>
      <c r="AB64" s="57"/>
      <c r="AC64" s="55"/>
      <c r="AD64" s="53"/>
      <c r="AE64" s="57"/>
      <c r="AF64" s="55"/>
      <c r="AG64" s="53"/>
      <c r="AH64" s="57"/>
      <c r="AI64" s="55"/>
      <c r="AJ64" s="53"/>
      <c r="AK64" s="57"/>
      <c r="AL64" s="55"/>
      <c r="AM64" s="53"/>
      <c r="AN64" s="57"/>
      <c r="AO64" s="55"/>
      <c r="AP64" s="53"/>
      <c r="AQ64" s="57"/>
      <c r="AR64" s="55"/>
      <c r="AS64" s="53"/>
      <c r="AT64" s="57"/>
      <c r="AU64" s="55"/>
      <c r="AV64" s="53"/>
      <c r="AW64" s="57"/>
      <c r="AX64" s="55"/>
      <c r="AY64" s="53"/>
      <c r="AZ64" s="57"/>
      <c r="BA64" s="55"/>
      <c r="BB64" s="53"/>
      <c r="BC64" s="57"/>
      <c r="BD64" s="55"/>
      <c r="BE64" s="94"/>
      <c r="BF64" s="95"/>
      <c r="BG64" s="95"/>
    </row>
    <row r="65" spans="1:59" s="63" customFormat="1" x14ac:dyDescent="0.25">
      <c r="A65" s="133" t="s">
        <v>7</v>
      </c>
      <c r="B65" s="26" t="s">
        <v>14</v>
      </c>
      <c r="C65" s="15">
        <v>2892</v>
      </c>
      <c r="D65" s="14">
        <v>2847</v>
      </c>
      <c r="E65" s="16">
        <v>2831</v>
      </c>
      <c r="F65" s="17">
        <v>2774</v>
      </c>
      <c r="G65" s="14">
        <v>2785</v>
      </c>
      <c r="H65" s="16">
        <v>2801</v>
      </c>
      <c r="I65" s="15">
        <v>2759</v>
      </c>
      <c r="J65" s="14">
        <v>2778</v>
      </c>
      <c r="K65" s="16">
        <v>2795</v>
      </c>
      <c r="L65" s="15">
        <v>2741</v>
      </c>
      <c r="M65" s="14">
        <v>2763</v>
      </c>
      <c r="N65" s="16">
        <v>2781</v>
      </c>
      <c r="O65" s="15">
        <v>2732</v>
      </c>
      <c r="P65" s="14">
        <v>2754</v>
      </c>
      <c r="Q65" s="16">
        <v>2772</v>
      </c>
      <c r="R65" s="15">
        <v>2718</v>
      </c>
      <c r="S65" s="14">
        <v>2746</v>
      </c>
      <c r="T65" s="16">
        <v>2764</v>
      </c>
      <c r="U65" s="15">
        <v>2704</v>
      </c>
      <c r="V65" s="14">
        <v>2737</v>
      </c>
      <c r="W65" s="16">
        <v>2755</v>
      </c>
      <c r="X65" s="15">
        <v>2690</v>
      </c>
      <c r="Y65" s="14">
        <v>2729</v>
      </c>
      <c r="Z65" s="16">
        <v>2747</v>
      </c>
      <c r="AA65" s="15">
        <v>2675</v>
      </c>
      <c r="AB65" s="14">
        <v>2721</v>
      </c>
      <c r="AC65" s="16">
        <v>2739</v>
      </c>
      <c r="AD65" s="15">
        <v>2660</v>
      </c>
      <c r="AE65" s="14">
        <v>2713</v>
      </c>
      <c r="AF65" s="16">
        <v>2730</v>
      </c>
      <c r="AG65" s="15">
        <v>2647</v>
      </c>
      <c r="AH65" s="14">
        <v>2704</v>
      </c>
      <c r="AI65" s="16">
        <v>2722</v>
      </c>
      <c r="AJ65" s="15">
        <v>2633</v>
      </c>
      <c r="AK65" s="14">
        <v>2695</v>
      </c>
      <c r="AL65" s="16">
        <v>2714</v>
      </c>
      <c r="AM65" s="15">
        <v>2619</v>
      </c>
      <c r="AN65" s="14">
        <v>2688</v>
      </c>
      <c r="AO65" s="16">
        <v>2705</v>
      </c>
      <c r="AP65" s="15">
        <v>2605</v>
      </c>
      <c r="AQ65" s="14">
        <v>2679</v>
      </c>
      <c r="AR65" s="16">
        <v>2697</v>
      </c>
      <c r="AS65" s="15">
        <v>2592</v>
      </c>
      <c r="AT65" s="14">
        <v>2671</v>
      </c>
      <c r="AU65" s="16">
        <v>2688</v>
      </c>
      <c r="AV65" s="15">
        <v>2578</v>
      </c>
      <c r="AW65" s="14">
        <v>2663</v>
      </c>
      <c r="AX65" s="16">
        <v>2681</v>
      </c>
      <c r="AY65" s="15">
        <v>2565</v>
      </c>
      <c r="AZ65" s="14">
        <v>2655</v>
      </c>
      <c r="BA65" s="16">
        <v>2672</v>
      </c>
      <c r="BB65" s="15">
        <v>2551</v>
      </c>
      <c r="BC65" s="14">
        <v>2646</v>
      </c>
      <c r="BD65" s="16">
        <v>2665</v>
      </c>
      <c r="BE65" s="80">
        <f>IF((ISERROR(BB65/$C65)),0,(BB65/$C65)*100)</f>
        <v>88.208852005532506</v>
      </c>
      <c r="BF65" s="80">
        <f t="shared" ref="BF65" si="926">IF((ISERROR(BC65/$C65)),0,(BC65/$C65)*100)</f>
        <v>91.493775933609953</v>
      </c>
      <c r="BG65" s="80">
        <f t="shared" ref="BG65" si="927">IF((ISERROR(BD65/$C65)),0,(BD65/$C65)*100)</f>
        <v>92.150760719225445</v>
      </c>
    </row>
    <row r="66" spans="1:59" s="110" customFormat="1" x14ac:dyDescent="0.25">
      <c r="A66" s="133"/>
      <c r="B66" s="27" t="s">
        <v>9</v>
      </c>
      <c r="C66" s="22"/>
      <c r="D66" s="81">
        <f>IF((ISERROR(D65/C65)),0,(D65/C65)*100)</f>
        <v>98.443983402489636</v>
      </c>
      <c r="E66" s="82">
        <f>IF((ISERROR(E65/D65)),0,(E65/D65)*100)</f>
        <v>99.438004917456965</v>
      </c>
      <c r="F66" s="83">
        <f>IF((ISERROR(F65/E65)),0,(F65/E65)*100)</f>
        <v>97.986577181208062</v>
      </c>
      <c r="G66" s="84">
        <f>IF((ISERROR(G65/E65)),0,(G65/E65)*100)</f>
        <v>98.375132462027551</v>
      </c>
      <c r="H66" s="82">
        <f t="shared" ref="H66" si="928">IF((ISERROR(H65/E65)),0,(H65/E65)*100)</f>
        <v>98.940303779583189</v>
      </c>
      <c r="I66" s="85">
        <f t="shared" ref="I66" si="929">IF((ISERROR(I65/F65)),0,(I65/F65)*100)</f>
        <v>99.4592645998558</v>
      </c>
      <c r="J66" s="84">
        <f t="shared" ref="J66" si="930">IF((ISERROR(J65/G65)),0,(J65/G65)*100)</f>
        <v>99.74865350089766</v>
      </c>
      <c r="K66" s="82">
        <f t="shared" ref="K66" si="931">IF((ISERROR(K65/H65)),0,(K65/H65)*100)</f>
        <v>99.785790789003926</v>
      </c>
      <c r="L66" s="85">
        <f t="shared" ref="L66" si="932">IF((ISERROR(L65/I65)),0,(L65/I65)*100)</f>
        <v>99.347589706415363</v>
      </c>
      <c r="M66" s="84">
        <f t="shared" ref="M66" si="933">IF((ISERROR(M65/J65)),0,(M65/J65)*100)</f>
        <v>99.460043196544277</v>
      </c>
      <c r="N66" s="82">
        <f t="shared" ref="N66" si="934">IF((ISERROR(N65/K65)),0,(N65/K65)*100)</f>
        <v>99.499105545617169</v>
      </c>
      <c r="O66" s="85">
        <f t="shared" ref="O66" si="935">IF((ISERROR(O65/L65)),0,(O65/L65)*100)</f>
        <v>99.671652681503105</v>
      </c>
      <c r="P66" s="84">
        <f t="shared" ref="P66" si="936">IF((ISERROR(P65/M65)),0,(P65/M65)*100)</f>
        <v>99.674267100977204</v>
      </c>
      <c r="Q66" s="82">
        <f t="shared" ref="Q66" si="937">IF((ISERROR(Q65/N65)),0,(Q65/N65)*100)</f>
        <v>99.676375404530745</v>
      </c>
      <c r="R66" s="85">
        <f t="shared" ref="R66" si="938">IF((ISERROR(R65/O65)),0,(R65/O65)*100)</f>
        <v>99.487554904831626</v>
      </c>
      <c r="S66" s="84">
        <f t="shared" ref="S66" si="939">IF((ISERROR(S65/P65)),0,(S65/P65)*100)</f>
        <v>99.709513435003629</v>
      </c>
      <c r="T66" s="82">
        <f t="shared" ref="T66" si="940">IF((ISERROR(T65/Q65)),0,(T65/Q65)*100)</f>
        <v>99.711399711399707</v>
      </c>
      <c r="U66" s="85">
        <f t="shared" ref="U66" si="941">IF((ISERROR(U65/R65)),0,(U65/R65)*100)</f>
        <v>99.484915378955122</v>
      </c>
      <c r="V66" s="84">
        <f t="shared" ref="V66" si="942">IF((ISERROR(V65/S65)),0,(V65/S65)*100)</f>
        <v>99.672250546249089</v>
      </c>
      <c r="W66" s="82">
        <f t="shared" ref="W66" si="943">IF((ISERROR(W65/T65)),0,(W65/T65)*100)</f>
        <v>99.674384949348777</v>
      </c>
      <c r="X66" s="85">
        <f t="shared" ref="X66" si="944">IF((ISERROR(X65/U65)),0,(X65/U65)*100)</f>
        <v>99.482248520710058</v>
      </c>
      <c r="Y66" s="84">
        <f t="shared" ref="Y66" si="945">IF((ISERROR(Y65/V65)),0,(Y65/V65)*100)</f>
        <v>99.707709170624767</v>
      </c>
      <c r="Z66" s="82">
        <f t="shared" ref="Z66" si="946">IF((ISERROR(Z65/W65)),0,(Z65/W65)*100)</f>
        <v>99.709618874773142</v>
      </c>
      <c r="AA66" s="85">
        <f t="shared" ref="AA66" si="947">IF((ISERROR(AA65/X65)),0,(AA65/X65)*100)</f>
        <v>99.442379182156131</v>
      </c>
      <c r="AB66" s="84">
        <f t="shared" ref="AB66" si="948">IF((ISERROR(AB65/Y65)),0,(AB65/Y65)*100)</f>
        <v>99.706852326859646</v>
      </c>
      <c r="AC66" s="82">
        <f t="shared" ref="AC66" si="949">IF((ISERROR(AC65/Z65)),0,(AC65/Z65)*100)</f>
        <v>99.708773207135053</v>
      </c>
      <c r="AD66" s="85">
        <f t="shared" ref="AD66" si="950">IF((ISERROR(AD65/AA65)),0,(AD65/AA65)*100)</f>
        <v>99.439252336448604</v>
      </c>
      <c r="AE66" s="84">
        <f t="shared" ref="AE66" si="951">IF((ISERROR(AE65/AB65)),0,(AE65/AB65)*100)</f>
        <v>99.705990444689448</v>
      </c>
      <c r="AF66" s="82">
        <f t="shared" ref="AF66" si="952">IF((ISERROR(AF65/AC65)),0,(AF65/AC65)*100)</f>
        <v>99.67141292442497</v>
      </c>
      <c r="AG66" s="85">
        <f t="shared" ref="AG66" si="953">IF((ISERROR(AG65/AD65)),0,(AG65/AD65)*100)</f>
        <v>99.511278195488714</v>
      </c>
      <c r="AH66" s="84">
        <f t="shared" ref="AH66" si="954">IF((ISERROR(AH65/AE65)),0,(AH65/AE65)*100)</f>
        <v>99.668263914485806</v>
      </c>
      <c r="AI66" s="82">
        <f t="shared" ref="AI66" si="955">IF((ISERROR(AI65/AF65)),0,(AI65/AF65)*100)</f>
        <v>99.706959706959708</v>
      </c>
      <c r="AJ66" s="85">
        <f t="shared" ref="AJ66" si="956">IF((ISERROR(AJ65/AG65)),0,(AJ65/AG65)*100)</f>
        <v>99.471099357763507</v>
      </c>
      <c r="AK66" s="84">
        <f t="shared" ref="AK66" si="957">IF((ISERROR(AK65/AH65)),0,(AK65/AH65)*100)</f>
        <v>99.667159763313606</v>
      </c>
      <c r="AL66" s="82">
        <f t="shared" ref="AL66" si="958">IF((ISERROR(AL65/AI65)),0,(AL65/AI65)*100)</f>
        <v>99.706098457016907</v>
      </c>
      <c r="AM66" s="85">
        <f t="shared" ref="AM66" si="959">IF((ISERROR(AM65/AJ65)),0,(AM65/AJ65)*100)</f>
        <v>99.468287124952525</v>
      </c>
      <c r="AN66" s="84">
        <f t="shared" ref="AN66" si="960">IF((ISERROR(AN65/AK65)),0,(AN65/AK65)*100)</f>
        <v>99.740259740259745</v>
      </c>
      <c r="AO66" s="82">
        <f t="shared" ref="AO66" si="961">IF((ISERROR(AO65/AL65)),0,(AO65/AL65)*100)</f>
        <v>99.668386145910091</v>
      </c>
      <c r="AP66" s="85">
        <f t="shared" ref="AP66" si="962">IF((ISERROR(AP65/AM65)),0,(AP65/AM65)*100)</f>
        <v>99.465444826269561</v>
      </c>
      <c r="AQ66" s="84">
        <f t="shared" ref="AQ66" si="963">IF((ISERROR(AQ65/AN65)),0,(AQ65/AN65)*100)</f>
        <v>99.665178571428569</v>
      </c>
      <c r="AR66" s="82">
        <f t="shared" ref="AR66" si="964">IF((ISERROR(AR65/AO65)),0,(AR65/AO65)*100)</f>
        <v>99.70425138632163</v>
      </c>
      <c r="AS66" s="85">
        <f t="shared" ref="AS66" si="965">IF((ISERROR(AS65/AP65)),0,(AS65/AP65)*100)</f>
        <v>99.500959692898277</v>
      </c>
      <c r="AT66" s="84">
        <f t="shared" ref="AT66" si="966">IF((ISERROR(AT65/AQ65)),0,(AT65/AQ65)*100)</f>
        <v>99.701381112355364</v>
      </c>
      <c r="AU66" s="82">
        <f t="shared" ref="AU66" si="967">IF((ISERROR(AU65/AR65)),0,(AU65/AR65)*100)</f>
        <v>99.6662958843159</v>
      </c>
      <c r="AV66" s="85">
        <f t="shared" ref="AV66" si="968">IF((ISERROR(AV65/AS65)),0,(AV65/AS65)*100)</f>
        <v>99.459876543209873</v>
      </c>
      <c r="AW66" s="84">
        <f t="shared" ref="AW66" si="969">IF((ISERROR(AW65/AT65)),0,(AW65/AT65)*100)</f>
        <v>99.700486709097717</v>
      </c>
      <c r="AX66" s="82">
        <f t="shared" ref="AX66" si="970">IF((ISERROR(AX65/AU65)),0,(AX65/AU65)*100)</f>
        <v>99.739583333333343</v>
      </c>
      <c r="AY66" s="85">
        <f t="shared" ref="AY66" si="971">IF((ISERROR(AY65/AV65)),0,(AY65/AV65)*100)</f>
        <v>99.49573312645461</v>
      </c>
      <c r="AZ66" s="84">
        <f t="shared" ref="AZ66" si="972">IF((ISERROR(AZ65/AW65)),0,(AZ65/AW65)*100)</f>
        <v>99.699586932031551</v>
      </c>
      <c r="BA66" s="82">
        <f t="shared" ref="BA66" si="973">IF((ISERROR(BA65/AX65)),0,(BA65/AX65)*100)</f>
        <v>99.664304364043261</v>
      </c>
      <c r="BB66" s="85">
        <f t="shared" ref="BB66" si="974">IF((ISERROR(BB65/AY65)),0,(BB65/AY65)*100)</f>
        <v>99.4541910331384</v>
      </c>
      <c r="BC66" s="84">
        <f t="shared" ref="BC66" si="975">IF((ISERROR(BC65/AZ65)),0,(BC65/AZ65)*100)</f>
        <v>99.661016949152554</v>
      </c>
      <c r="BD66" s="82">
        <f t="shared" ref="BD66" si="976">IF((ISERROR(BD65/BA65)),0,(BD65/BA65)*100)</f>
        <v>99.738023952095816</v>
      </c>
      <c r="BE66" s="113"/>
      <c r="BF66" s="109"/>
      <c r="BG66" s="109"/>
    </row>
    <row r="67" spans="1:59" s="63" customFormat="1" ht="30.75" customHeight="1" x14ac:dyDescent="0.25">
      <c r="A67" s="131" t="s">
        <v>71</v>
      </c>
      <c r="B67" s="26" t="s">
        <v>14</v>
      </c>
      <c r="C67" s="15">
        <v>1887</v>
      </c>
      <c r="D67" s="14">
        <v>1845</v>
      </c>
      <c r="E67" s="16">
        <v>1836</v>
      </c>
      <c r="F67" s="17">
        <v>1789</v>
      </c>
      <c r="G67" s="14">
        <v>1805</v>
      </c>
      <c r="H67" s="16">
        <v>1826</v>
      </c>
      <c r="I67" s="15">
        <v>1779</v>
      </c>
      <c r="J67" s="14">
        <v>1803</v>
      </c>
      <c r="K67" s="16">
        <v>1825</v>
      </c>
      <c r="L67" s="15">
        <v>1771</v>
      </c>
      <c r="M67" s="14">
        <v>1798</v>
      </c>
      <c r="N67" s="16">
        <v>1821</v>
      </c>
      <c r="O67" s="15">
        <v>1767</v>
      </c>
      <c r="P67" s="14">
        <v>1794</v>
      </c>
      <c r="Q67" s="16">
        <v>1817</v>
      </c>
      <c r="R67" s="15">
        <v>1755</v>
      </c>
      <c r="S67" s="14">
        <v>1791</v>
      </c>
      <c r="T67" s="16">
        <v>1814</v>
      </c>
      <c r="U67" s="15">
        <v>1743</v>
      </c>
      <c r="V67" s="14">
        <v>1787</v>
      </c>
      <c r="W67" s="16">
        <v>1810</v>
      </c>
      <c r="X67" s="15">
        <v>1731</v>
      </c>
      <c r="Y67" s="14">
        <v>1784</v>
      </c>
      <c r="Z67" s="16">
        <v>1806</v>
      </c>
      <c r="AA67" s="15">
        <v>1718</v>
      </c>
      <c r="AB67" s="14">
        <v>1780</v>
      </c>
      <c r="AC67" s="16">
        <v>1803</v>
      </c>
      <c r="AD67" s="15">
        <v>1706</v>
      </c>
      <c r="AE67" s="14">
        <v>1777</v>
      </c>
      <c r="AF67" s="16">
        <v>1799</v>
      </c>
      <c r="AG67" s="15">
        <v>1695</v>
      </c>
      <c r="AH67" s="14">
        <v>1773</v>
      </c>
      <c r="AI67" s="16">
        <v>1796</v>
      </c>
      <c r="AJ67" s="15">
        <v>1683</v>
      </c>
      <c r="AK67" s="14">
        <v>1769</v>
      </c>
      <c r="AL67" s="16">
        <v>1792</v>
      </c>
      <c r="AM67" s="15">
        <v>1671</v>
      </c>
      <c r="AN67" s="14">
        <v>1766</v>
      </c>
      <c r="AO67" s="16">
        <v>1788</v>
      </c>
      <c r="AP67" s="15">
        <v>1659</v>
      </c>
      <c r="AQ67" s="14">
        <v>1762</v>
      </c>
      <c r="AR67" s="16">
        <v>1785</v>
      </c>
      <c r="AS67" s="15">
        <v>1648</v>
      </c>
      <c r="AT67" s="14">
        <v>1759</v>
      </c>
      <c r="AU67" s="16">
        <v>1781</v>
      </c>
      <c r="AV67" s="15">
        <v>1636</v>
      </c>
      <c r="AW67" s="14">
        <v>1755</v>
      </c>
      <c r="AX67" s="16">
        <v>1778</v>
      </c>
      <c r="AY67" s="15">
        <v>1625</v>
      </c>
      <c r="AZ67" s="14">
        <v>1752</v>
      </c>
      <c r="BA67" s="16">
        <v>1774</v>
      </c>
      <c r="BB67" s="15">
        <v>1613</v>
      </c>
      <c r="BC67" s="14">
        <v>1748</v>
      </c>
      <c r="BD67" s="16">
        <v>1771</v>
      </c>
      <c r="BE67" s="80">
        <f>IF((ISERROR(BB67/$C67)),0,(BB67/$C67)*100)</f>
        <v>85.479597244303136</v>
      </c>
      <c r="BF67" s="80">
        <f t="shared" ref="BF67" si="977">IF((ISERROR(BC67/$C67)),0,(BC67/$C67)*100)</f>
        <v>92.633810280869099</v>
      </c>
      <c r="BG67" s="80">
        <f t="shared" ref="BG67" si="978">IF((ISERROR(BD67/$C67)),0,(BD67/$C67)*100)</f>
        <v>93.852676205617385</v>
      </c>
    </row>
    <row r="68" spans="1:59" s="116" customFormat="1" x14ac:dyDescent="0.25">
      <c r="A68" s="131"/>
      <c r="B68" s="27" t="s">
        <v>9</v>
      </c>
      <c r="C68" s="22"/>
      <c r="D68" s="81">
        <f>IF((ISERROR(D67/C67)),0,(D67/C67)*100)</f>
        <v>97.774244833068352</v>
      </c>
      <c r="E68" s="82">
        <f>IF((ISERROR(E67/D67)),0,(E67/D67)*100)</f>
        <v>99.512195121951223</v>
      </c>
      <c r="F68" s="83">
        <f>IF((ISERROR(F67/E67)),0,(F67/E67)*100)</f>
        <v>97.4400871459695</v>
      </c>
      <c r="G68" s="84">
        <f>IF((ISERROR(G67/E67)),0,(G67/E67)*100)</f>
        <v>98.311546840958613</v>
      </c>
      <c r="H68" s="82">
        <f t="shared" ref="H68:AO68" si="979">IF((ISERROR(H67/E67)),0,(H67/E67)*100)</f>
        <v>99.455337690631808</v>
      </c>
      <c r="I68" s="85">
        <f t="shared" si="979"/>
        <v>99.441028507546108</v>
      </c>
      <c r="J68" s="84">
        <f t="shared" si="979"/>
        <v>99.88919667590028</v>
      </c>
      <c r="K68" s="82">
        <f t="shared" si="979"/>
        <v>99.945235487404162</v>
      </c>
      <c r="L68" s="85">
        <f t="shared" si="979"/>
        <v>99.550309162450816</v>
      </c>
      <c r="M68" s="84">
        <f t="shared" si="979"/>
        <v>99.722684414864119</v>
      </c>
      <c r="N68" s="82">
        <f t="shared" si="979"/>
        <v>99.780821917808211</v>
      </c>
      <c r="O68" s="85">
        <f t="shared" si="979"/>
        <v>99.77413890457369</v>
      </c>
      <c r="P68" s="84">
        <f t="shared" si="979"/>
        <v>99.777530589543943</v>
      </c>
      <c r="Q68" s="82">
        <f t="shared" si="979"/>
        <v>99.78034047226798</v>
      </c>
      <c r="R68" s="85">
        <f t="shared" si="979"/>
        <v>99.32088285229203</v>
      </c>
      <c r="S68" s="84">
        <f t="shared" si="979"/>
        <v>99.832775919732441</v>
      </c>
      <c r="T68" s="82">
        <f t="shared" si="979"/>
        <v>99.834892680242163</v>
      </c>
      <c r="U68" s="85">
        <f t="shared" si="979"/>
        <v>99.316239316239319</v>
      </c>
      <c r="V68" s="84">
        <f t="shared" si="979"/>
        <v>99.776661083193758</v>
      </c>
      <c r="W68" s="82">
        <f t="shared" si="979"/>
        <v>99.779492833517097</v>
      </c>
      <c r="X68" s="85">
        <f t="shared" si="979"/>
        <v>99.311531841652325</v>
      </c>
      <c r="Y68" s="84">
        <f t="shared" si="979"/>
        <v>99.832120872971458</v>
      </c>
      <c r="Z68" s="82">
        <f t="shared" si="979"/>
        <v>99.779005524861873</v>
      </c>
      <c r="AA68" s="85">
        <f t="shared" si="979"/>
        <v>99.248989023685724</v>
      </c>
      <c r="AB68" s="84">
        <f t="shared" si="979"/>
        <v>99.775784753363226</v>
      </c>
      <c r="AC68" s="82">
        <f t="shared" si="979"/>
        <v>99.833887043189378</v>
      </c>
      <c r="AD68" s="85">
        <f t="shared" si="979"/>
        <v>99.301513387660066</v>
      </c>
      <c r="AE68" s="84">
        <f t="shared" si="979"/>
        <v>99.831460674157299</v>
      </c>
      <c r="AF68" s="82">
        <f t="shared" si="979"/>
        <v>99.778147531891292</v>
      </c>
      <c r="AG68" s="85">
        <f t="shared" si="979"/>
        <v>99.355216881594373</v>
      </c>
      <c r="AH68" s="84">
        <f t="shared" si="979"/>
        <v>99.774901519414755</v>
      </c>
      <c r="AI68" s="82">
        <f t="shared" si="979"/>
        <v>99.833240689271818</v>
      </c>
      <c r="AJ68" s="85">
        <f t="shared" si="979"/>
        <v>99.292035398230084</v>
      </c>
      <c r="AK68" s="84">
        <f t="shared" si="979"/>
        <v>99.774393683023121</v>
      </c>
      <c r="AL68" s="82">
        <f t="shared" si="979"/>
        <v>99.777282850779514</v>
      </c>
      <c r="AM68" s="85">
        <f t="shared" si="979"/>
        <v>99.286987522281649</v>
      </c>
      <c r="AN68" s="84">
        <f t="shared" si="979"/>
        <v>99.830412662521198</v>
      </c>
      <c r="AO68" s="82">
        <f t="shared" si="979"/>
        <v>99.776785714285708</v>
      </c>
      <c r="AP68" s="85">
        <f t="shared" ref="AP68" si="980">IF((ISERROR(AP67/AM67)),0,(AP67/AM67)*100)</f>
        <v>99.281867145421899</v>
      </c>
      <c r="AQ68" s="84">
        <f t="shared" ref="AQ68" si="981">IF((ISERROR(AQ67/AN67)),0,(AQ67/AN67)*100)</f>
        <v>99.773499433748583</v>
      </c>
      <c r="AR68" s="82">
        <f t="shared" ref="AR68" si="982">IF((ISERROR(AR67/AO67)),0,(AR67/AO67)*100)</f>
        <v>99.832214765100673</v>
      </c>
      <c r="AS68" s="85">
        <f t="shared" ref="AS68" si="983">IF((ISERROR(AS67/AP67)),0,(AS67/AP67)*100)</f>
        <v>99.336949969861365</v>
      </c>
      <c r="AT68" s="84">
        <f t="shared" ref="AT68" si="984">IF((ISERROR(AT67/AQ67)),0,(AT67/AQ67)*100)</f>
        <v>99.82973893303064</v>
      </c>
      <c r="AU68" s="82">
        <f t="shared" ref="AU68" si="985">IF((ISERROR(AU67/AR67)),0,(AU67/AR67)*100)</f>
        <v>99.775910364145659</v>
      </c>
      <c r="AV68" s="85">
        <f t="shared" ref="AV68" si="986">IF((ISERROR(AV67/AS67)),0,(AV67/AS67)*100)</f>
        <v>99.271844660194176</v>
      </c>
      <c r="AW68" s="84">
        <f t="shared" ref="AW68" si="987">IF((ISERROR(AW67/AT67)),0,(AW67/AT67)*100)</f>
        <v>99.772598067083578</v>
      </c>
      <c r="AX68" s="82">
        <f t="shared" ref="AX68" si="988">IF((ISERROR(AX67/AU67)),0,(AX67/AU67)*100)</f>
        <v>99.831555306007857</v>
      </c>
      <c r="AY68" s="85">
        <f t="shared" ref="AY68" si="989">IF((ISERROR(AY67/AV67)),0,(AY67/AV67)*100)</f>
        <v>99.327628361858189</v>
      </c>
      <c r="AZ68" s="84">
        <f t="shared" ref="AZ68" si="990">IF((ISERROR(AZ67/AW67)),0,(AZ67/AW67)*100)</f>
        <v>99.82905982905983</v>
      </c>
      <c r="BA68" s="82">
        <f t="shared" ref="BA68" si="991">IF((ISERROR(BA67/AX67)),0,(BA67/AX67)*100)</f>
        <v>99.775028121484809</v>
      </c>
      <c r="BB68" s="85">
        <f t="shared" ref="BB68" si="992">IF((ISERROR(BB67/AY67)),0,(BB67/AY67)*100)</f>
        <v>99.26153846153845</v>
      </c>
      <c r="BC68" s="84">
        <f t="shared" ref="BC68" si="993">IF((ISERROR(BC67/AZ67)),0,(BC67/AZ67)*100)</f>
        <v>99.771689497716892</v>
      </c>
      <c r="BD68" s="82">
        <f t="shared" ref="BD68" si="994">IF((ISERROR(BD67/BA67)),0,(BD67/BA67)*100)</f>
        <v>99.830890642615557</v>
      </c>
      <c r="BE68" s="117"/>
      <c r="BF68" s="115"/>
      <c r="BG68" s="115"/>
    </row>
    <row r="69" spans="1:59" s="63" customFormat="1" x14ac:dyDescent="0.25">
      <c r="A69" s="133" t="s">
        <v>6</v>
      </c>
      <c r="B69" s="26" t="s">
        <v>14</v>
      </c>
      <c r="C69" s="15">
        <v>1005</v>
      </c>
      <c r="D69" s="14">
        <v>1002</v>
      </c>
      <c r="E69" s="16">
        <v>995</v>
      </c>
      <c r="F69" s="17">
        <v>985</v>
      </c>
      <c r="G69" s="14">
        <v>980</v>
      </c>
      <c r="H69" s="16">
        <v>975</v>
      </c>
      <c r="I69" s="15">
        <v>980</v>
      </c>
      <c r="J69" s="14">
        <v>975</v>
      </c>
      <c r="K69" s="16">
        <v>970</v>
      </c>
      <c r="L69" s="15">
        <v>970</v>
      </c>
      <c r="M69" s="14">
        <v>965</v>
      </c>
      <c r="N69" s="16">
        <v>960</v>
      </c>
      <c r="O69" s="15">
        <v>965</v>
      </c>
      <c r="P69" s="14">
        <v>960</v>
      </c>
      <c r="Q69" s="16">
        <v>955</v>
      </c>
      <c r="R69" s="15">
        <v>963</v>
      </c>
      <c r="S69" s="14">
        <v>955</v>
      </c>
      <c r="T69" s="16">
        <v>950</v>
      </c>
      <c r="U69" s="15">
        <v>961</v>
      </c>
      <c r="V69" s="14">
        <v>950</v>
      </c>
      <c r="W69" s="16">
        <v>945</v>
      </c>
      <c r="X69" s="15">
        <v>959</v>
      </c>
      <c r="Y69" s="14">
        <v>945</v>
      </c>
      <c r="Z69" s="16">
        <v>941</v>
      </c>
      <c r="AA69" s="15">
        <v>957</v>
      </c>
      <c r="AB69" s="14">
        <v>941</v>
      </c>
      <c r="AC69" s="16">
        <v>936</v>
      </c>
      <c r="AD69" s="15">
        <v>954</v>
      </c>
      <c r="AE69" s="14">
        <v>936</v>
      </c>
      <c r="AF69" s="16">
        <v>931</v>
      </c>
      <c r="AG69" s="15">
        <v>952</v>
      </c>
      <c r="AH69" s="14">
        <v>931</v>
      </c>
      <c r="AI69" s="16">
        <v>926</v>
      </c>
      <c r="AJ69" s="15">
        <v>950</v>
      </c>
      <c r="AK69" s="14">
        <v>926</v>
      </c>
      <c r="AL69" s="16">
        <v>922</v>
      </c>
      <c r="AM69" s="15">
        <v>948</v>
      </c>
      <c r="AN69" s="14">
        <v>922</v>
      </c>
      <c r="AO69" s="16">
        <v>917</v>
      </c>
      <c r="AP69" s="15">
        <v>946</v>
      </c>
      <c r="AQ69" s="14">
        <v>917</v>
      </c>
      <c r="AR69" s="16">
        <v>912</v>
      </c>
      <c r="AS69" s="15">
        <v>944</v>
      </c>
      <c r="AT69" s="14">
        <v>912</v>
      </c>
      <c r="AU69" s="16">
        <v>907</v>
      </c>
      <c r="AV69" s="15">
        <v>942</v>
      </c>
      <c r="AW69" s="14">
        <v>908</v>
      </c>
      <c r="AX69" s="16">
        <v>903</v>
      </c>
      <c r="AY69" s="15">
        <v>940</v>
      </c>
      <c r="AZ69" s="14">
        <v>903</v>
      </c>
      <c r="BA69" s="16">
        <v>898</v>
      </c>
      <c r="BB69" s="15">
        <v>938</v>
      </c>
      <c r="BC69" s="14">
        <v>898</v>
      </c>
      <c r="BD69" s="16">
        <v>894</v>
      </c>
      <c r="BE69" s="80">
        <f>IF((ISERROR(BB69/$C69)),0,(BB69/$C69)*100)</f>
        <v>93.333333333333329</v>
      </c>
      <c r="BF69" s="80">
        <f t="shared" ref="BF69" si="995">IF((ISERROR(BC69/$C69)),0,(BC69/$C69)*100)</f>
        <v>89.353233830845767</v>
      </c>
      <c r="BG69" s="80">
        <f t="shared" ref="BG69" si="996">IF((ISERROR(BD69/$C69)),0,(BD69/$C69)*100)</f>
        <v>88.955223880597018</v>
      </c>
    </row>
    <row r="70" spans="1:59" s="116" customFormat="1" x14ac:dyDescent="0.25">
      <c r="A70" s="133"/>
      <c r="B70" s="27" t="s">
        <v>9</v>
      </c>
      <c r="C70" s="22"/>
      <c r="D70" s="81">
        <f>IF((ISERROR(D69/C69)),0,(D69/C69)*100)</f>
        <v>99.701492537313428</v>
      </c>
      <c r="E70" s="82">
        <f>IF((ISERROR(E69/D69)),0,(E69/D69)*100)</f>
        <v>99.301397205588827</v>
      </c>
      <c r="F70" s="83">
        <f>IF((ISERROR(F69/E69)),0,(F69/E69)*100)</f>
        <v>98.994974874371849</v>
      </c>
      <c r="G70" s="84">
        <f>IF((ISERROR(G69/E69)),0,(G69/E69)*100)</f>
        <v>98.492462311557787</v>
      </c>
      <c r="H70" s="82">
        <f t="shared" ref="H70" si="997">IF((ISERROR(H69/E69)),0,(H69/E69)*100)</f>
        <v>97.989949748743726</v>
      </c>
      <c r="I70" s="85">
        <f t="shared" ref="I70" si="998">IF((ISERROR(I69/F69)),0,(I69/F69)*100)</f>
        <v>99.492385786802032</v>
      </c>
      <c r="J70" s="84">
        <f t="shared" ref="J70" si="999">IF((ISERROR(J69/G69)),0,(J69/G69)*100)</f>
        <v>99.489795918367349</v>
      </c>
      <c r="K70" s="82">
        <f t="shared" ref="K70" si="1000">IF((ISERROR(K69/H69)),0,(K69/H69)*100)</f>
        <v>99.487179487179489</v>
      </c>
      <c r="L70" s="85">
        <f t="shared" ref="L70" si="1001">IF((ISERROR(L69/I69)),0,(L69/I69)*100)</f>
        <v>98.979591836734699</v>
      </c>
      <c r="M70" s="84">
        <f t="shared" ref="M70" si="1002">IF((ISERROR(M69/J69)),0,(M69/J69)*100)</f>
        <v>98.974358974358978</v>
      </c>
      <c r="N70" s="82">
        <f t="shared" ref="N70" si="1003">IF((ISERROR(N69/K69)),0,(N69/K69)*100)</f>
        <v>98.969072164948457</v>
      </c>
      <c r="O70" s="85">
        <f t="shared" ref="O70" si="1004">IF((ISERROR(O69/L69)),0,(O69/L69)*100)</f>
        <v>99.484536082474222</v>
      </c>
      <c r="P70" s="84">
        <f t="shared" ref="P70" si="1005">IF((ISERROR(P69/M69)),0,(P69/M69)*100)</f>
        <v>99.481865284974091</v>
      </c>
      <c r="Q70" s="82">
        <f t="shared" ref="Q70" si="1006">IF((ISERROR(Q69/N69)),0,(Q69/N69)*100)</f>
        <v>99.479166666666657</v>
      </c>
      <c r="R70" s="85">
        <f t="shared" ref="R70" si="1007">IF((ISERROR(R69/O69)),0,(R69/O69)*100)</f>
        <v>99.792746113989637</v>
      </c>
      <c r="S70" s="84">
        <f t="shared" ref="S70" si="1008">IF((ISERROR(S69/P69)),0,(S69/P69)*100)</f>
        <v>99.479166666666657</v>
      </c>
      <c r="T70" s="82">
        <f t="shared" ref="T70" si="1009">IF((ISERROR(T69/Q69)),0,(T69/Q69)*100)</f>
        <v>99.476439790575924</v>
      </c>
      <c r="U70" s="85">
        <f t="shared" ref="U70" si="1010">IF((ISERROR(U69/R69)),0,(U69/R69)*100)</f>
        <v>99.792315680166141</v>
      </c>
      <c r="V70" s="84">
        <f t="shared" ref="V70" si="1011">IF((ISERROR(V69/S69)),0,(V69/S69)*100)</f>
        <v>99.476439790575924</v>
      </c>
      <c r="W70" s="82">
        <f t="shared" ref="W70" si="1012">IF((ISERROR(W69/T69)),0,(W69/T69)*100)</f>
        <v>99.473684210526315</v>
      </c>
      <c r="X70" s="85">
        <f t="shared" ref="X70" si="1013">IF((ISERROR(X69/U69)),0,(X69/U69)*100)</f>
        <v>99.791883454734659</v>
      </c>
      <c r="Y70" s="84">
        <f t="shared" ref="Y70" si="1014">IF((ISERROR(Y69/V69)),0,(Y69/V69)*100)</f>
        <v>99.473684210526315</v>
      </c>
      <c r="Z70" s="82">
        <f t="shared" ref="Z70" si="1015">IF((ISERROR(Z69/W69)),0,(Z69/W69)*100)</f>
        <v>99.576719576719569</v>
      </c>
      <c r="AA70" s="85">
        <f t="shared" ref="AA70" si="1016">IF((ISERROR(AA69/X69)),0,(AA69/X69)*100)</f>
        <v>99.791449426485926</v>
      </c>
      <c r="AB70" s="84">
        <f t="shared" ref="AB70" si="1017">IF((ISERROR(AB69/Y69)),0,(AB69/Y69)*100)</f>
        <v>99.576719576719569</v>
      </c>
      <c r="AC70" s="82">
        <f t="shared" ref="AC70" si="1018">IF((ISERROR(AC69/Z69)),0,(AC69/Z69)*100)</f>
        <v>99.468650371944747</v>
      </c>
      <c r="AD70" s="85">
        <f t="shared" ref="AD70" si="1019">IF((ISERROR(AD69/AA69)),0,(AD69/AA69)*100)</f>
        <v>99.686520376175551</v>
      </c>
      <c r="AE70" s="84">
        <f t="shared" ref="AE70" si="1020">IF((ISERROR(AE69/AB69)),0,(AE69/AB69)*100)</f>
        <v>99.468650371944747</v>
      </c>
      <c r="AF70" s="82">
        <f t="shared" ref="AF70" si="1021">IF((ISERROR(AF69/AC69)),0,(AF69/AC69)*100)</f>
        <v>99.465811965811966</v>
      </c>
      <c r="AG70" s="85">
        <f t="shared" ref="AG70" si="1022">IF((ISERROR(AG69/AD69)),0,(AG69/AD69)*100)</f>
        <v>99.790356394129972</v>
      </c>
      <c r="AH70" s="84">
        <f t="shared" ref="AH70" si="1023">IF((ISERROR(AH69/AE69)),0,(AH69/AE69)*100)</f>
        <v>99.465811965811966</v>
      </c>
      <c r="AI70" s="82">
        <f t="shared" ref="AI70" si="1024">IF((ISERROR(AI69/AF69)),0,(AI69/AF69)*100)</f>
        <v>99.462943071965626</v>
      </c>
      <c r="AJ70" s="85">
        <f t="shared" ref="AJ70" si="1025">IF((ISERROR(AJ69/AG69)),0,(AJ69/AG69)*100)</f>
        <v>99.789915966386559</v>
      </c>
      <c r="AK70" s="84">
        <f t="shared" ref="AK70" si="1026">IF((ISERROR(AK69/AH69)),0,(AK69/AH69)*100)</f>
        <v>99.462943071965626</v>
      </c>
      <c r="AL70" s="82">
        <f t="shared" ref="AL70" si="1027">IF((ISERROR(AL69/AI69)),0,(AL69/AI69)*100)</f>
        <v>99.568034557235421</v>
      </c>
      <c r="AM70" s="85">
        <f t="shared" ref="AM70" si="1028">IF((ISERROR(AM69/AJ69)),0,(AM69/AJ69)*100)</f>
        <v>99.789473684210535</v>
      </c>
      <c r="AN70" s="84">
        <f t="shared" ref="AN70" si="1029">IF((ISERROR(AN69/AK69)),0,(AN69/AK69)*100)</f>
        <v>99.568034557235421</v>
      </c>
      <c r="AO70" s="82">
        <f t="shared" ref="AO70" si="1030">IF((ISERROR(AO69/AL69)),0,(AO69/AL69)*100)</f>
        <v>99.457700650759222</v>
      </c>
      <c r="AP70" s="85">
        <f t="shared" ref="AP70" si="1031">IF((ISERROR(AP69/AM69)),0,(AP69/AM69)*100)</f>
        <v>99.789029535864984</v>
      </c>
      <c r="AQ70" s="84">
        <f t="shared" ref="AQ70" si="1032">IF((ISERROR(AQ69/AN69)),0,(AQ69/AN69)*100)</f>
        <v>99.457700650759222</v>
      </c>
      <c r="AR70" s="82">
        <f t="shared" ref="AR70" si="1033">IF((ISERROR(AR69/AO69)),0,(AR69/AO69)*100)</f>
        <v>99.454743729552888</v>
      </c>
      <c r="AS70" s="85">
        <f t="shared" ref="AS70" si="1034">IF((ISERROR(AS69/AP69)),0,(AS69/AP69)*100)</f>
        <v>99.788583509513742</v>
      </c>
      <c r="AT70" s="84">
        <f t="shared" ref="AT70" si="1035">IF((ISERROR(AT69/AQ69)),0,(AT69/AQ69)*100)</f>
        <v>99.454743729552888</v>
      </c>
      <c r="AU70" s="82">
        <f t="shared" ref="AU70" si="1036">IF((ISERROR(AU69/AR69)),0,(AU69/AR69)*100)</f>
        <v>99.451754385964904</v>
      </c>
      <c r="AV70" s="85">
        <f t="shared" ref="AV70" si="1037">IF((ISERROR(AV69/AS69)),0,(AV69/AS69)*100)</f>
        <v>99.788135593220346</v>
      </c>
      <c r="AW70" s="84">
        <f t="shared" ref="AW70" si="1038">IF((ISERROR(AW69/AT69)),0,(AW69/AT69)*100)</f>
        <v>99.561403508771932</v>
      </c>
      <c r="AX70" s="82">
        <f t="shared" ref="AX70" si="1039">IF((ISERROR(AX69/AU69)),0,(AX69/AU69)*100)</f>
        <v>99.558985667034179</v>
      </c>
      <c r="AY70" s="85">
        <f t="shared" ref="AY70" si="1040">IF((ISERROR(AY69/AV69)),0,(AY69/AV69)*100)</f>
        <v>99.787685774946922</v>
      </c>
      <c r="AZ70" s="84">
        <f t="shared" ref="AZ70" si="1041">IF((ISERROR(AZ69/AW69)),0,(AZ69/AW69)*100)</f>
        <v>99.449339207048453</v>
      </c>
      <c r="BA70" s="82">
        <f t="shared" ref="BA70" si="1042">IF((ISERROR(BA69/AX69)),0,(BA69/AX69)*100)</f>
        <v>99.446290143964561</v>
      </c>
      <c r="BB70" s="85">
        <f t="shared" ref="BB70" si="1043">IF((ISERROR(BB69/AY69)),0,(BB69/AY69)*100)</f>
        <v>99.787234042553195</v>
      </c>
      <c r="BC70" s="84">
        <f t="shared" ref="BC70" si="1044">IF((ISERROR(BC69/AZ69)),0,(BC69/AZ69)*100)</f>
        <v>99.446290143964561</v>
      </c>
      <c r="BD70" s="82">
        <f t="shared" ref="BD70" si="1045">IF((ISERROR(BD69/BA69)),0,(BD69/BA69)*100)</f>
        <v>99.554565701559014</v>
      </c>
      <c r="BE70" s="117"/>
      <c r="BF70" s="115"/>
      <c r="BG70" s="115"/>
    </row>
    <row r="71" spans="1:59" s="63" customFormat="1" ht="31.5" x14ac:dyDescent="0.25">
      <c r="A71" s="58" t="s">
        <v>22</v>
      </c>
      <c r="B71" s="26" t="s">
        <v>2</v>
      </c>
      <c r="C71" s="125">
        <v>34.799999999999997</v>
      </c>
      <c r="D71" s="126">
        <v>35.200000000000003</v>
      </c>
      <c r="E71" s="127">
        <v>35.1</v>
      </c>
      <c r="F71" s="128">
        <v>35.5</v>
      </c>
      <c r="G71" s="126">
        <v>35.200000000000003</v>
      </c>
      <c r="H71" s="127">
        <v>34.799999999999997</v>
      </c>
      <c r="I71" s="125">
        <v>35.5</v>
      </c>
      <c r="J71" s="126">
        <v>35.1</v>
      </c>
      <c r="K71" s="127">
        <v>34.700000000000003</v>
      </c>
      <c r="L71" s="125">
        <v>35.4</v>
      </c>
      <c r="M71" s="126">
        <v>34.9</v>
      </c>
      <c r="N71" s="127">
        <v>34.5</v>
      </c>
      <c r="O71" s="125">
        <v>35.299999999999997</v>
      </c>
      <c r="P71" s="126">
        <v>34.9</v>
      </c>
      <c r="Q71" s="127">
        <v>34.4</v>
      </c>
      <c r="R71" s="125">
        <v>35.4</v>
      </c>
      <c r="S71" s="126">
        <v>34.799999999999997</v>
      </c>
      <c r="T71" s="127">
        <v>34.4</v>
      </c>
      <c r="U71" s="125">
        <v>35.5</v>
      </c>
      <c r="V71" s="126">
        <v>34.700000000000003</v>
      </c>
      <c r="W71" s="127">
        <v>34.299999999999997</v>
      </c>
      <c r="X71" s="125">
        <v>35.700000000000003</v>
      </c>
      <c r="Y71" s="126">
        <v>34.6</v>
      </c>
      <c r="Z71" s="127">
        <v>34.200000000000003</v>
      </c>
      <c r="AA71" s="125">
        <v>35.799999999999997</v>
      </c>
      <c r="AB71" s="126">
        <v>34.6</v>
      </c>
      <c r="AC71" s="127">
        <v>34.200000000000003</v>
      </c>
      <c r="AD71" s="125">
        <v>35.9</v>
      </c>
      <c r="AE71" s="126">
        <v>34.5</v>
      </c>
      <c r="AF71" s="127">
        <v>34.1</v>
      </c>
      <c r="AG71" s="125">
        <v>36</v>
      </c>
      <c r="AH71" s="126">
        <v>34.4</v>
      </c>
      <c r="AI71" s="127">
        <v>34</v>
      </c>
      <c r="AJ71" s="125">
        <v>36.1</v>
      </c>
      <c r="AK71" s="126">
        <v>34.4</v>
      </c>
      <c r="AL71" s="127">
        <v>34</v>
      </c>
      <c r="AM71" s="125">
        <v>36.200000000000003</v>
      </c>
      <c r="AN71" s="126">
        <v>34.299999999999997</v>
      </c>
      <c r="AO71" s="127">
        <v>33.9</v>
      </c>
      <c r="AP71" s="125">
        <v>36.299999999999997</v>
      </c>
      <c r="AQ71" s="126">
        <v>34.200000000000003</v>
      </c>
      <c r="AR71" s="127">
        <v>33.799999999999997</v>
      </c>
      <c r="AS71" s="125">
        <v>36.4</v>
      </c>
      <c r="AT71" s="126">
        <v>34.200000000000003</v>
      </c>
      <c r="AU71" s="127">
        <v>33.700000000000003</v>
      </c>
      <c r="AV71" s="125">
        <v>36.5</v>
      </c>
      <c r="AW71" s="126">
        <v>34.1</v>
      </c>
      <c r="AX71" s="127">
        <v>33.700000000000003</v>
      </c>
      <c r="AY71" s="125">
        <v>36.6</v>
      </c>
      <c r="AZ71" s="126">
        <v>34</v>
      </c>
      <c r="BA71" s="127">
        <v>33.6</v>
      </c>
      <c r="BB71" s="125">
        <v>36.799999999999997</v>
      </c>
      <c r="BC71" s="126">
        <v>33.9</v>
      </c>
      <c r="BD71" s="127">
        <v>33.5</v>
      </c>
      <c r="BE71" s="80">
        <f>BB71-C71</f>
        <v>2</v>
      </c>
      <c r="BF71" s="118">
        <f>BC71-C71</f>
        <v>-0.89999999999999858</v>
      </c>
      <c r="BG71" s="118">
        <f>BD71-C71</f>
        <v>-1.2999999999999972</v>
      </c>
    </row>
    <row r="72" spans="1:59" ht="68.25" customHeight="1" x14ac:dyDescent="0.25">
      <c r="A72" s="133" t="s">
        <v>72</v>
      </c>
      <c r="B72" s="26" t="s">
        <v>14</v>
      </c>
      <c r="C72" s="15">
        <v>108</v>
      </c>
      <c r="D72" s="14">
        <v>102</v>
      </c>
      <c r="E72" s="16">
        <v>100</v>
      </c>
      <c r="F72" s="17">
        <v>100</v>
      </c>
      <c r="G72" s="14">
        <v>98</v>
      </c>
      <c r="H72" s="16">
        <v>97</v>
      </c>
      <c r="I72" s="15">
        <v>100</v>
      </c>
      <c r="J72" s="14">
        <v>98</v>
      </c>
      <c r="K72" s="16">
        <v>97</v>
      </c>
      <c r="L72" s="15">
        <v>100</v>
      </c>
      <c r="M72" s="14">
        <v>98</v>
      </c>
      <c r="N72" s="16">
        <v>97</v>
      </c>
      <c r="O72" s="15">
        <v>100</v>
      </c>
      <c r="P72" s="14">
        <v>98</v>
      </c>
      <c r="Q72" s="16">
        <v>97</v>
      </c>
      <c r="R72" s="15">
        <v>100</v>
      </c>
      <c r="S72" s="14">
        <v>98</v>
      </c>
      <c r="T72" s="16">
        <v>97</v>
      </c>
      <c r="U72" s="15">
        <v>100</v>
      </c>
      <c r="V72" s="14">
        <v>98</v>
      </c>
      <c r="W72" s="16">
        <v>97</v>
      </c>
      <c r="X72" s="15">
        <v>100</v>
      </c>
      <c r="Y72" s="14">
        <v>98</v>
      </c>
      <c r="Z72" s="16">
        <v>97</v>
      </c>
      <c r="AA72" s="15">
        <v>100</v>
      </c>
      <c r="AB72" s="14">
        <v>98</v>
      </c>
      <c r="AC72" s="16">
        <v>97</v>
      </c>
      <c r="AD72" s="15">
        <v>100</v>
      </c>
      <c r="AE72" s="14">
        <v>98</v>
      </c>
      <c r="AF72" s="16">
        <v>97</v>
      </c>
      <c r="AG72" s="15">
        <v>100</v>
      </c>
      <c r="AH72" s="14">
        <v>98</v>
      </c>
      <c r="AI72" s="16">
        <v>97</v>
      </c>
      <c r="AJ72" s="15">
        <v>100</v>
      </c>
      <c r="AK72" s="14">
        <v>98</v>
      </c>
      <c r="AL72" s="16">
        <v>97</v>
      </c>
      <c r="AM72" s="15">
        <v>100</v>
      </c>
      <c r="AN72" s="14">
        <v>98</v>
      </c>
      <c r="AO72" s="16">
        <v>97</v>
      </c>
      <c r="AP72" s="15">
        <v>100</v>
      </c>
      <c r="AQ72" s="14">
        <v>98</v>
      </c>
      <c r="AR72" s="16">
        <v>97</v>
      </c>
      <c r="AS72" s="15">
        <v>100</v>
      </c>
      <c r="AT72" s="14">
        <v>98</v>
      </c>
      <c r="AU72" s="16">
        <v>97</v>
      </c>
      <c r="AV72" s="15">
        <v>100</v>
      </c>
      <c r="AW72" s="14">
        <v>98</v>
      </c>
      <c r="AX72" s="16">
        <v>97</v>
      </c>
      <c r="AY72" s="15">
        <v>100</v>
      </c>
      <c r="AZ72" s="14">
        <v>98</v>
      </c>
      <c r="BA72" s="16">
        <v>97</v>
      </c>
      <c r="BB72" s="15">
        <v>100</v>
      </c>
      <c r="BC72" s="14">
        <v>98</v>
      </c>
      <c r="BD72" s="16">
        <v>97</v>
      </c>
      <c r="BE72" s="80">
        <f>IF((ISERROR(BB72/$C72)),0,(BB72/$C72)*100)</f>
        <v>92.592592592592595</v>
      </c>
      <c r="BF72" s="80">
        <f t="shared" ref="BF72" si="1046">IF((ISERROR(BC72/$C72)),0,(BC72/$C72)*100)</f>
        <v>90.740740740740748</v>
      </c>
      <c r="BG72" s="80">
        <f t="shared" ref="BG72" si="1047">IF((ISERROR(BD72/$C72)),0,(BD72/$C72)*100)</f>
        <v>89.81481481481481</v>
      </c>
    </row>
    <row r="73" spans="1:59" s="116" customFormat="1" ht="20.25" customHeight="1" x14ac:dyDescent="0.25">
      <c r="A73" s="133"/>
      <c r="B73" s="27" t="s">
        <v>9</v>
      </c>
      <c r="C73" s="22">
        <v>93.9</v>
      </c>
      <c r="D73" s="81">
        <f>IF((ISERROR(D72/C72)),0,(D72/C72)*100)</f>
        <v>94.444444444444443</v>
      </c>
      <c r="E73" s="82">
        <f>IF((ISERROR(E72/D72)),0,(E72/D72)*100)</f>
        <v>98.039215686274503</v>
      </c>
      <c r="F73" s="83">
        <f>IF((ISERROR(F72/E72)),0,(F72/E72)*100)</f>
        <v>100</v>
      </c>
      <c r="G73" s="84">
        <f>IF((ISERROR(G72/E72)),0,(G72/E72)*100)</f>
        <v>98</v>
      </c>
      <c r="H73" s="82">
        <f t="shared" ref="H73" si="1048">IF((ISERROR(H72/E72)),0,(H72/E72)*100)</f>
        <v>97</v>
      </c>
      <c r="I73" s="85">
        <f t="shared" ref="I73" si="1049">IF((ISERROR(I72/F72)),0,(I72/F72)*100)</f>
        <v>100</v>
      </c>
      <c r="J73" s="84">
        <f t="shared" ref="J73" si="1050">IF((ISERROR(J72/G72)),0,(J72/G72)*100)</f>
        <v>100</v>
      </c>
      <c r="K73" s="82">
        <f t="shared" ref="K73" si="1051">IF((ISERROR(K72/H72)),0,(K72/H72)*100)</f>
        <v>100</v>
      </c>
      <c r="L73" s="85">
        <f t="shared" ref="L73" si="1052">IF((ISERROR(L72/I72)),0,(L72/I72)*100)</f>
        <v>100</v>
      </c>
      <c r="M73" s="84">
        <f t="shared" ref="M73" si="1053">IF((ISERROR(M72/J72)),0,(M72/J72)*100)</f>
        <v>100</v>
      </c>
      <c r="N73" s="82">
        <f t="shared" ref="N73" si="1054">IF((ISERROR(N72/K72)),0,(N72/K72)*100)</f>
        <v>100</v>
      </c>
      <c r="O73" s="85">
        <f t="shared" ref="O73" si="1055">IF((ISERROR(O72/L72)),0,(O72/L72)*100)</f>
        <v>100</v>
      </c>
      <c r="P73" s="84">
        <f t="shared" ref="P73" si="1056">IF((ISERROR(P72/M72)),0,(P72/M72)*100)</f>
        <v>100</v>
      </c>
      <c r="Q73" s="82">
        <f t="shared" ref="Q73" si="1057">IF((ISERROR(Q72/N72)),0,(Q72/N72)*100)</f>
        <v>100</v>
      </c>
      <c r="R73" s="85">
        <f t="shared" ref="R73" si="1058">IF((ISERROR(R72/O72)),0,(R72/O72)*100)</f>
        <v>100</v>
      </c>
      <c r="S73" s="84">
        <f t="shared" ref="S73" si="1059">IF((ISERROR(S72/P72)),0,(S72/P72)*100)</f>
        <v>100</v>
      </c>
      <c r="T73" s="82">
        <f t="shared" ref="T73" si="1060">IF((ISERROR(T72/Q72)),0,(T72/Q72)*100)</f>
        <v>100</v>
      </c>
      <c r="U73" s="85">
        <f t="shared" ref="U73" si="1061">IF((ISERROR(U72/R72)),0,(U72/R72)*100)</f>
        <v>100</v>
      </c>
      <c r="V73" s="84">
        <f t="shared" ref="V73" si="1062">IF((ISERROR(V72/S72)),0,(V72/S72)*100)</f>
        <v>100</v>
      </c>
      <c r="W73" s="82">
        <f t="shared" ref="W73" si="1063">IF((ISERROR(W72/T72)),0,(W72/T72)*100)</f>
        <v>100</v>
      </c>
      <c r="X73" s="85">
        <f t="shared" ref="X73" si="1064">IF((ISERROR(X72/U72)),0,(X72/U72)*100)</f>
        <v>100</v>
      </c>
      <c r="Y73" s="84">
        <f t="shared" ref="Y73" si="1065">IF((ISERROR(Y72/V72)),0,(Y72/V72)*100)</f>
        <v>100</v>
      </c>
      <c r="Z73" s="82">
        <f t="shared" ref="Z73" si="1066">IF((ISERROR(Z72/W72)),0,(Z72/W72)*100)</f>
        <v>100</v>
      </c>
      <c r="AA73" s="85">
        <f t="shared" ref="AA73" si="1067">IF((ISERROR(AA72/X72)),0,(AA72/X72)*100)</f>
        <v>100</v>
      </c>
      <c r="AB73" s="84">
        <f t="shared" ref="AB73" si="1068">IF((ISERROR(AB72/Y72)),0,(AB72/Y72)*100)</f>
        <v>100</v>
      </c>
      <c r="AC73" s="82">
        <f t="shared" ref="AC73" si="1069">IF((ISERROR(AC72/Z72)),0,(AC72/Z72)*100)</f>
        <v>100</v>
      </c>
      <c r="AD73" s="85">
        <f t="shared" ref="AD73" si="1070">IF((ISERROR(AD72/AA72)),0,(AD72/AA72)*100)</f>
        <v>100</v>
      </c>
      <c r="AE73" s="84">
        <f t="shared" ref="AE73" si="1071">IF((ISERROR(AE72/AB72)),0,(AE72/AB72)*100)</f>
        <v>100</v>
      </c>
      <c r="AF73" s="82">
        <f t="shared" ref="AF73" si="1072">IF((ISERROR(AF72/AC72)),0,(AF72/AC72)*100)</f>
        <v>100</v>
      </c>
      <c r="AG73" s="85">
        <f t="shared" ref="AG73" si="1073">IF((ISERROR(AG72/AD72)),0,(AG72/AD72)*100)</f>
        <v>100</v>
      </c>
      <c r="AH73" s="84">
        <f t="shared" ref="AH73" si="1074">IF((ISERROR(AH72/AE72)),0,(AH72/AE72)*100)</f>
        <v>100</v>
      </c>
      <c r="AI73" s="82">
        <f t="shared" ref="AI73" si="1075">IF((ISERROR(AI72/AF72)),0,(AI72/AF72)*100)</f>
        <v>100</v>
      </c>
      <c r="AJ73" s="85">
        <f t="shared" ref="AJ73" si="1076">IF((ISERROR(AJ72/AG72)),0,(AJ72/AG72)*100)</f>
        <v>100</v>
      </c>
      <c r="AK73" s="84">
        <f t="shared" ref="AK73" si="1077">IF((ISERROR(AK72/AH72)),0,(AK72/AH72)*100)</f>
        <v>100</v>
      </c>
      <c r="AL73" s="82">
        <f t="shared" ref="AL73" si="1078">IF((ISERROR(AL72/AI72)),0,(AL72/AI72)*100)</f>
        <v>100</v>
      </c>
      <c r="AM73" s="85">
        <f t="shared" ref="AM73" si="1079">IF((ISERROR(AM72/AJ72)),0,(AM72/AJ72)*100)</f>
        <v>100</v>
      </c>
      <c r="AN73" s="84">
        <f t="shared" ref="AN73" si="1080">IF((ISERROR(AN72/AK72)),0,(AN72/AK72)*100)</f>
        <v>100</v>
      </c>
      <c r="AO73" s="82">
        <f t="shared" ref="AO73" si="1081">IF((ISERROR(AO72/AL72)),0,(AO72/AL72)*100)</f>
        <v>100</v>
      </c>
      <c r="AP73" s="85">
        <f t="shared" ref="AP73" si="1082">IF((ISERROR(AP72/AM72)),0,(AP72/AM72)*100)</f>
        <v>100</v>
      </c>
      <c r="AQ73" s="84">
        <f t="shared" ref="AQ73" si="1083">IF((ISERROR(AQ72/AN72)),0,(AQ72/AN72)*100)</f>
        <v>100</v>
      </c>
      <c r="AR73" s="82">
        <f t="shared" ref="AR73" si="1084">IF((ISERROR(AR72/AO72)),0,(AR72/AO72)*100)</f>
        <v>100</v>
      </c>
      <c r="AS73" s="85">
        <f t="shared" ref="AS73" si="1085">IF((ISERROR(AS72/AP72)),0,(AS72/AP72)*100)</f>
        <v>100</v>
      </c>
      <c r="AT73" s="84">
        <f t="shared" ref="AT73" si="1086">IF((ISERROR(AT72/AQ72)),0,(AT72/AQ72)*100)</f>
        <v>100</v>
      </c>
      <c r="AU73" s="82">
        <f t="shared" ref="AU73" si="1087">IF((ISERROR(AU72/AR72)),0,(AU72/AR72)*100)</f>
        <v>100</v>
      </c>
      <c r="AV73" s="85">
        <f t="shared" ref="AV73" si="1088">IF((ISERROR(AV72/AS72)),0,(AV72/AS72)*100)</f>
        <v>100</v>
      </c>
      <c r="AW73" s="84">
        <f t="shared" ref="AW73" si="1089">IF((ISERROR(AW72/AT72)),0,(AW72/AT72)*100)</f>
        <v>100</v>
      </c>
      <c r="AX73" s="82">
        <f t="shared" ref="AX73" si="1090">IF((ISERROR(AX72/AU72)),0,(AX72/AU72)*100)</f>
        <v>100</v>
      </c>
      <c r="AY73" s="85">
        <f t="shared" ref="AY73" si="1091">IF((ISERROR(AY72/AV72)),0,(AY72/AV72)*100)</f>
        <v>100</v>
      </c>
      <c r="AZ73" s="84">
        <f t="shared" ref="AZ73" si="1092">IF((ISERROR(AZ72/AW72)),0,(AZ72/AW72)*100)</f>
        <v>100</v>
      </c>
      <c r="BA73" s="82">
        <f t="shared" ref="BA73" si="1093">IF((ISERROR(BA72/AX72)),0,(BA72/AX72)*100)</f>
        <v>100</v>
      </c>
      <c r="BB73" s="85">
        <f t="shared" ref="BB73" si="1094">IF((ISERROR(BB72/AY72)),0,(BB72/AY72)*100)</f>
        <v>100</v>
      </c>
      <c r="BC73" s="84">
        <f t="shared" ref="BC73" si="1095">IF((ISERROR(BC72/AZ72)),0,(BC72/AZ72)*100)</f>
        <v>100</v>
      </c>
      <c r="BD73" s="82">
        <f t="shared" ref="BD73" si="1096">IF((ISERROR(BD72/BA72)),0,(BD72/BA72)*100)</f>
        <v>100</v>
      </c>
      <c r="BE73" s="117"/>
      <c r="BF73" s="115"/>
      <c r="BG73" s="115"/>
    </row>
    <row r="74" spans="1:59" ht="31.5" x14ac:dyDescent="0.25">
      <c r="A74" s="41" t="s">
        <v>73</v>
      </c>
      <c r="B74" s="26" t="s">
        <v>2</v>
      </c>
      <c r="C74" s="125">
        <v>3.7</v>
      </c>
      <c r="D74" s="126">
        <v>3.6</v>
      </c>
      <c r="E74" s="127">
        <v>3.5</v>
      </c>
      <c r="F74" s="128">
        <v>3.6</v>
      </c>
      <c r="G74" s="126">
        <v>3.5</v>
      </c>
      <c r="H74" s="127">
        <v>3.5</v>
      </c>
      <c r="I74" s="125">
        <v>3.6</v>
      </c>
      <c r="J74" s="126">
        <v>3.5</v>
      </c>
      <c r="K74" s="127">
        <v>3.5</v>
      </c>
      <c r="L74" s="125">
        <v>3.6</v>
      </c>
      <c r="M74" s="126">
        <v>3.5</v>
      </c>
      <c r="N74" s="127">
        <v>3.5</v>
      </c>
      <c r="O74" s="125">
        <v>3.7</v>
      </c>
      <c r="P74" s="126">
        <v>3.6</v>
      </c>
      <c r="Q74" s="127">
        <v>3.5</v>
      </c>
      <c r="R74" s="125">
        <v>3.7</v>
      </c>
      <c r="S74" s="126">
        <v>3.6</v>
      </c>
      <c r="T74" s="127">
        <v>3.5</v>
      </c>
      <c r="U74" s="125">
        <v>3.7</v>
      </c>
      <c r="V74" s="126">
        <v>3.6</v>
      </c>
      <c r="W74" s="127">
        <v>3.5</v>
      </c>
      <c r="X74" s="125">
        <v>3.7</v>
      </c>
      <c r="Y74" s="126">
        <v>3.6</v>
      </c>
      <c r="Z74" s="127">
        <v>3.5</v>
      </c>
      <c r="AA74" s="125">
        <v>3.7</v>
      </c>
      <c r="AB74" s="126">
        <v>3.6</v>
      </c>
      <c r="AC74" s="127">
        <v>3.5</v>
      </c>
      <c r="AD74" s="125">
        <v>3.8</v>
      </c>
      <c r="AE74" s="126">
        <v>3.6</v>
      </c>
      <c r="AF74" s="127">
        <v>3.6</v>
      </c>
      <c r="AG74" s="125">
        <v>3.8</v>
      </c>
      <c r="AH74" s="126">
        <v>3.6</v>
      </c>
      <c r="AI74" s="127">
        <v>3.6</v>
      </c>
      <c r="AJ74" s="125">
        <v>3.8</v>
      </c>
      <c r="AK74" s="126">
        <v>3.6</v>
      </c>
      <c r="AL74" s="127">
        <v>3.6</v>
      </c>
      <c r="AM74" s="125">
        <v>3.8</v>
      </c>
      <c r="AN74" s="126">
        <v>3.6</v>
      </c>
      <c r="AO74" s="127">
        <v>3.6</v>
      </c>
      <c r="AP74" s="125">
        <v>3.8</v>
      </c>
      <c r="AQ74" s="126">
        <v>3.7</v>
      </c>
      <c r="AR74" s="127">
        <v>3.6</v>
      </c>
      <c r="AS74" s="125">
        <v>3.9</v>
      </c>
      <c r="AT74" s="126">
        <v>3.7</v>
      </c>
      <c r="AU74" s="127">
        <v>3.6</v>
      </c>
      <c r="AV74" s="125">
        <v>3.9</v>
      </c>
      <c r="AW74" s="126">
        <v>3.7</v>
      </c>
      <c r="AX74" s="127">
        <v>3.6</v>
      </c>
      <c r="AY74" s="125">
        <v>3.9</v>
      </c>
      <c r="AZ74" s="126">
        <v>3.7</v>
      </c>
      <c r="BA74" s="127">
        <v>3.6</v>
      </c>
      <c r="BB74" s="125">
        <v>3.9</v>
      </c>
      <c r="BC74" s="126">
        <v>3.7</v>
      </c>
      <c r="BD74" s="127">
        <v>3.6</v>
      </c>
      <c r="BE74" s="80">
        <f>BB74-C74</f>
        <v>0.19999999999999973</v>
      </c>
      <c r="BF74" s="118">
        <f>BC74-C74</f>
        <v>0</v>
      </c>
      <c r="BG74" s="118">
        <f>BD74-C74</f>
        <v>-0.10000000000000009</v>
      </c>
    </row>
    <row r="75" spans="1:59" s="63" customFormat="1" ht="39" customHeight="1" x14ac:dyDescent="0.25">
      <c r="A75" s="133" t="s">
        <v>23</v>
      </c>
      <c r="B75" s="26" t="s">
        <v>24</v>
      </c>
      <c r="C75" s="15">
        <v>15255.8</v>
      </c>
      <c r="D75" s="14">
        <v>15810.6</v>
      </c>
      <c r="E75" s="16">
        <v>17258.7</v>
      </c>
      <c r="F75" s="17">
        <v>18243.900000000001</v>
      </c>
      <c r="G75" s="14">
        <v>18271.2</v>
      </c>
      <c r="H75" s="16">
        <v>18304.599999999999</v>
      </c>
      <c r="I75" s="15">
        <v>19271.900000000001</v>
      </c>
      <c r="J75" s="14">
        <v>19323</v>
      </c>
      <c r="K75" s="16">
        <v>19392.7</v>
      </c>
      <c r="L75" s="15">
        <v>20331.099999999999</v>
      </c>
      <c r="M75" s="14">
        <v>20413.3</v>
      </c>
      <c r="N75" s="16">
        <v>20520.900000000001</v>
      </c>
      <c r="O75" s="15">
        <v>21652.6</v>
      </c>
      <c r="P75" s="14">
        <v>21781</v>
      </c>
      <c r="Q75" s="16">
        <v>21957.4</v>
      </c>
      <c r="R75" s="15">
        <v>23125</v>
      </c>
      <c r="S75" s="14">
        <v>23305.7</v>
      </c>
      <c r="T75" s="16">
        <v>23560.3</v>
      </c>
      <c r="U75" s="15">
        <v>25113.7</v>
      </c>
      <c r="V75" s="14">
        <v>25356.6</v>
      </c>
      <c r="W75" s="16">
        <v>25704.2</v>
      </c>
      <c r="X75" s="15">
        <v>26620.6</v>
      </c>
      <c r="Y75" s="14">
        <v>26928.7</v>
      </c>
      <c r="Z75" s="16">
        <v>27349.3</v>
      </c>
      <c r="AA75" s="15">
        <v>27925</v>
      </c>
      <c r="AB75" s="14">
        <v>28275.1</v>
      </c>
      <c r="AC75" s="16">
        <v>28771.5</v>
      </c>
      <c r="AD75" s="15">
        <v>29488.799999999999</v>
      </c>
      <c r="AE75" s="14">
        <v>29915.1</v>
      </c>
      <c r="AF75" s="16">
        <v>30497.8</v>
      </c>
      <c r="AG75" s="15">
        <v>31022.2</v>
      </c>
      <c r="AH75" s="14">
        <v>31500.6</v>
      </c>
      <c r="AI75" s="16">
        <v>32175.1</v>
      </c>
      <c r="AJ75" s="15">
        <v>32914.6</v>
      </c>
      <c r="AK75" s="14">
        <v>33485.1</v>
      </c>
      <c r="AL75" s="16">
        <v>34298.699999999997</v>
      </c>
      <c r="AM75" s="15">
        <v>35909.800000000003</v>
      </c>
      <c r="AN75" s="14">
        <v>36599.199999999997</v>
      </c>
      <c r="AO75" s="16">
        <v>37591.4</v>
      </c>
      <c r="AP75" s="15">
        <v>38136.199999999997</v>
      </c>
      <c r="AQ75" s="14">
        <v>38941.5</v>
      </c>
      <c r="AR75" s="16">
        <v>40072.400000000001</v>
      </c>
      <c r="AS75" s="15">
        <v>40081.1</v>
      </c>
      <c r="AT75" s="14">
        <v>41005.5</v>
      </c>
      <c r="AU75" s="16">
        <v>42276.4</v>
      </c>
      <c r="AV75" s="15">
        <v>41964.9</v>
      </c>
      <c r="AW75" s="14">
        <v>42973.7</v>
      </c>
      <c r="AX75" s="16">
        <v>44347.9</v>
      </c>
      <c r="AY75" s="15">
        <v>44315</v>
      </c>
      <c r="AZ75" s="14">
        <v>45466.2</v>
      </c>
      <c r="BA75" s="16">
        <v>47053.1</v>
      </c>
      <c r="BB75" s="15">
        <v>46885.2</v>
      </c>
      <c r="BC75" s="14">
        <v>48194.2</v>
      </c>
      <c r="BD75" s="16">
        <v>50017.5</v>
      </c>
      <c r="BE75" s="80">
        <f>IF((ISERROR(BB75/$C75)),0,(BB75/$C75)*100)</f>
        <v>307.32704938449638</v>
      </c>
      <c r="BF75" s="80">
        <f t="shared" ref="BF75" si="1097">IF((ISERROR(BC75/$C75)),0,(BC75/$C75)*100)</f>
        <v>315.90739259822493</v>
      </c>
      <c r="BG75" s="80">
        <f t="shared" ref="BG75" si="1098">IF((ISERROR(BD75/$C75)),0,(BD75/$C75)*100)</f>
        <v>327.8589126758348</v>
      </c>
    </row>
    <row r="76" spans="1:59" s="116" customFormat="1" x14ac:dyDescent="0.25">
      <c r="A76" s="133"/>
      <c r="B76" s="27" t="s">
        <v>9</v>
      </c>
      <c r="C76" s="22">
        <v>103.4</v>
      </c>
      <c r="D76" s="81">
        <f>IF((ISERROR(D75/C75)),0,(D75/C75)*100)</f>
        <v>103.63664966766738</v>
      </c>
      <c r="E76" s="82">
        <f t="shared" ref="E76" si="1099">IF((ISERROR(E75/D75)),0,(E75/D75)*100)</f>
        <v>109.1590451975257</v>
      </c>
      <c r="F76" s="83">
        <f t="shared" ref="F76" si="1100">IF((ISERROR(F75/E75)),0,(F75/E75)*100)</f>
        <v>105.70842531592761</v>
      </c>
      <c r="G76" s="84">
        <f t="shared" ref="G76" si="1101">IF((ISERROR(G75/E75)),0,(G75/E75)*100)</f>
        <v>105.86660640720334</v>
      </c>
      <c r="H76" s="82">
        <f t="shared" ref="H76" si="1102">IF((ISERROR(H75/E75)),0,(H75/E75)*100)</f>
        <v>106.06013199140143</v>
      </c>
      <c r="I76" s="85">
        <f t="shared" ref="I76" si="1103">IF((ISERROR(I75/F75)),0,(I75/F75)*100)</f>
        <v>105.63476011159894</v>
      </c>
      <c r="J76" s="84">
        <f t="shared" ref="J76" si="1104">IF((ISERROR(J75/G75)),0,(J75/G75)*100)</f>
        <v>105.7566005516879</v>
      </c>
      <c r="K76" s="82">
        <f t="shared" ref="K76" si="1105">IF((ISERROR(K75/H75)),0,(K75/H75)*100)</f>
        <v>105.94440741671494</v>
      </c>
      <c r="L76" s="85">
        <f t="shared" ref="L76" si="1106">IF((ISERROR(L75/I75)),0,(L75/I75)*100)</f>
        <v>105.49608497345875</v>
      </c>
      <c r="M76" s="84">
        <f t="shared" ref="M76" si="1107">IF((ISERROR(M75/J75)),0,(M75/J75)*100)</f>
        <v>105.64249857682555</v>
      </c>
      <c r="N76" s="82">
        <f t="shared" ref="N76" si="1108">IF((ISERROR(N75/K75)),0,(N75/K75)*100)</f>
        <v>105.81765303438924</v>
      </c>
      <c r="O76" s="85">
        <f t="shared" ref="O76" si="1109">IF((ISERROR(O75/L75)),0,(O75/L75)*100)</f>
        <v>106.49989425067999</v>
      </c>
      <c r="P76" s="84">
        <f t="shared" ref="P76" si="1110">IF((ISERROR(P75/M75)),0,(P75/M75)*100)</f>
        <v>106.70004359902615</v>
      </c>
      <c r="Q76" s="82">
        <f t="shared" ref="Q76" si="1111">IF((ISERROR(Q75/N75)),0,(Q75/N75)*100)</f>
        <v>107.00018030398277</v>
      </c>
      <c r="R76" s="85">
        <f t="shared" ref="R76" si="1112">IF((ISERROR(R75/O75)),0,(R75/O75)*100)</f>
        <v>106.80010714648589</v>
      </c>
      <c r="S76" s="84">
        <f t="shared" ref="S76" si="1113">IF((ISERROR(S75/P75)),0,(S75/P75)*100)</f>
        <v>107.00013773472293</v>
      </c>
      <c r="T76" s="82">
        <f t="shared" ref="T76" si="1114">IF((ISERROR(T75/Q75)),0,(T75/Q75)*100)</f>
        <v>107.30004463187808</v>
      </c>
      <c r="U76" s="85">
        <f t="shared" ref="U76" si="1115">IF((ISERROR(U75/R75)),0,(U75/R75)*100)</f>
        <v>108.59978378378379</v>
      </c>
      <c r="V76" s="84">
        <f t="shared" ref="V76" si="1116">IF((ISERROR(V75/S75)),0,(V75/S75)*100)</f>
        <v>108.79999313472668</v>
      </c>
      <c r="W76" s="82">
        <f t="shared" ref="W76" si="1117">IF((ISERROR(W75/T75)),0,(W75/T75)*100)</f>
        <v>109.09962946142453</v>
      </c>
      <c r="X76" s="85">
        <f t="shared" ref="X76" si="1118">IF((ISERROR(X75/U75)),0,(X75/U75)*100)</f>
        <v>106.00031058744828</v>
      </c>
      <c r="Y76" s="84">
        <f t="shared" ref="Y76" si="1119">IF((ISERROR(Y75/V75)),0,(Y75/V75)*100)</f>
        <v>106.19996371753311</v>
      </c>
      <c r="Z76" s="82">
        <f t="shared" ref="Z76" si="1120">IF((ISERROR(Z75/W75)),0,(Z75/W75)*100)</f>
        <v>106.40012138094164</v>
      </c>
      <c r="AA76" s="85">
        <f t="shared" ref="AA76" si="1121">IF((ISERROR(AA75/X75)),0,(AA75/X75)*100)</f>
        <v>104.89996468900024</v>
      </c>
      <c r="AB76" s="84">
        <f t="shared" ref="AB76" si="1122">IF((ISERROR(AB75/Y75)),0,(AB75/Y75)*100)</f>
        <v>104.99987002714575</v>
      </c>
      <c r="AC76" s="82">
        <f t="shared" ref="AC76" si="1123">IF((ISERROR(AC75/Z75)),0,(AC75/Z75)*100)</f>
        <v>105.20013309298592</v>
      </c>
      <c r="AD76" s="85">
        <f t="shared" ref="AD76" si="1124">IF((ISERROR(AD75/AA75)),0,(AD75/AA75)*100)</f>
        <v>105.60000000000001</v>
      </c>
      <c r="AE76" s="84">
        <f t="shared" ref="AE76" si="1125">IF((ISERROR(AE75/AB75)),0,(AE75/AB75)*100)</f>
        <v>105.80015632128621</v>
      </c>
      <c r="AF76" s="82">
        <f t="shared" ref="AF76" si="1126">IF((ISERROR(AF75/AC75)),0,(AF75/AC75)*100)</f>
        <v>106.00003475661678</v>
      </c>
      <c r="AG76" s="85">
        <f t="shared" ref="AG76" si="1127">IF((ISERROR(AG75/AD75)),0,(AG75/AD75)*100)</f>
        <v>105.19994031632349</v>
      </c>
      <c r="AH76" s="84">
        <f t="shared" ref="AH76" si="1128">IF((ISERROR(AH75/AE75)),0,(AH75/AE75)*100)</f>
        <v>105.29999899716196</v>
      </c>
      <c r="AI76" s="82">
        <f t="shared" ref="AI76" si="1129">IF((ISERROR(AI75/AF75)),0,(AI75/AF75)*100)</f>
        <v>105.49974096492205</v>
      </c>
      <c r="AJ76" s="85">
        <f t="shared" ref="AJ76" si="1130">IF((ISERROR(AJ75/AG75)),0,(AJ75/AG75)*100)</f>
        <v>106.1001476362089</v>
      </c>
      <c r="AK76" s="84">
        <f t="shared" ref="AK76" si="1131">IF((ISERROR(AK75/AH75)),0,(AK75/AH75)*100)</f>
        <v>106.29988000228568</v>
      </c>
      <c r="AL76" s="82">
        <f t="shared" ref="AL76" si="1132">IF((ISERROR(AL75/AI75)),0,(AL75/AI75)*100)</f>
        <v>106.60013488691567</v>
      </c>
      <c r="AM76" s="85">
        <f t="shared" ref="AM76" si="1133">IF((ISERROR(AM75/AJ75)),0,(AM75/AJ75)*100)</f>
        <v>109.0999131084686</v>
      </c>
      <c r="AN76" s="84">
        <f t="shared" ref="AN76" si="1134">IF((ISERROR(AN75/AK75)),0,(AN75/AK75)*100)</f>
        <v>109.29995729443843</v>
      </c>
      <c r="AO76" s="82">
        <f t="shared" ref="AO76" si="1135">IF((ISERROR(AO75/AL75)),0,(AO75/AL75)*100)</f>
        <v>109.60007230594746</v>
      </c>
      <c r="AP76" s="85">
        <f t="shared" ref="AP76" si="1136">IF((ISERROR(AP75/AM75)),0,(AP75/AM75)*100)</f>
        <v>106.19997883586095</v>
      </c>
      <c r="AQ76" s="84">
        <f t="shared" ref="AQ76" si="1137">IF((ISERROR(AQ75/AN75)),0,(AQ75/AN75)*100)</f>
        <v>106.39986666375223</v>
      </c>
      <c r="AR76" s="82">
        <f t="shared" ref="AR76" si="1138">IF((ISERROR(AR75/AO75)),0,(AR75/AO75)*100)</f>
        <v>106.59991381007359</v>
      </c>
      <c r="AS76" s="85">
        <f t="shared" ref="AS76" si="1139">IF((ISERROR(AS75/AP75)),0,(AS75/AP75)*100)</f>
        <v>105.09987885526088</v>
      </c>
      <c r="AT76" s="84">
        <f t="shared" ref="AT76" si="1140">IF((ISERROR(AT75/AQ75)),0,(AT75/AQ75)*100)</f>
        <v>105.30025807942683</v>
      </c>
      <c r="AU76" s="82">
        <f t="shared" ref="AU76" si="1141">IF((ISERROR(AU75/AR75)),0,(AU75/AR75)*100)</f>
        <v>105.50004491869716</v>
      </c>
      <c r="AV76" s="85">
        <f t="shared" ref="AV76" si="1142">IF((ISERROR(AV75/AS75)),0,(AV75/AS75)*100)</f>
        <v>104.69997080918438</v>
      </c>
      <c r="AW76" s="84">
        <f t="shared" ref="AW76" si="1143">IF((ISERROR(AW75/AT75)),0,(AW75/AT75)*100)</f>
        <v>104.79984392337613</v>
      </c>
      <c r="AX76" s="82">
        <f t="shared" ref="AX76" si="1144">IF((ISERROR(AX75/AU75)),0,(AX75/AU75)*100)</f>
        <v>104.89989686917525</v>
      </c>
      <c r="AY76" s="85">
        <f t="shared" ref="AY76" si="1145">IF((ISERROR(AY75/AV75)),0,(AY75/AV75)*100)</f>
        <v>105.60015632111597</v>
      </c>
      <c r="AZ76" s="84">
        <f t="shared" ref="AZ76" si="1146">IF((ISERROR(AZ75/AW75)),0,(AZ75/AW75)*100)</f>
        <v>105.80005910591828</v>
      </c>
      <c r="BA76" s="82">
        <f t="shared" ref="BA76" si="1147">IF((ISERROR(BA75/AX75)),0,(BA75/AX75)*100)</f>
        <v>106.09995061772936</v>
      </c>
      <c r="BB76" s="85">
        <f t="shared" ref="BB76" si="1148">IF((ISERROR(BB75/AY75)),0,(BB75/AY75)*100)</f>
        <v>105.79984203994132</v>
      </c>
      <c r="BC76" s="84">
        <f t="shared" ref="BC76" si="1149">IF((ISERROR(BC75/AZ75)),0,(BC75/AZ75)*100)</f>
        <v>106.0000615842098</v>
      </c>
      <c r="BD76" s="82">
        <f t="shared" ref="BD76" si="1150">IF((ISERROR(BD75/BA75)),0,(BD75/BA75)*100)</f>
        <v>106.30011625163911</v>
      </c>
      <c r="BE76" s="114"/>
      <c r="BF76" s="115"/>
      <c r="BG76" s="115"/>
    </row>
    <row r="77" spans="1:59" s="63" customFormat="1" x14ac:dyDescent="0.25">
      <c r="A77" s="41" t="s">
        <v>87</v>
      </c>
      <c r="B77" s="28" t="s">
        <v>2</v>
      </c>
      <c r="C77" s="4">
        <f>IF((ISERROR(C76/C45)),0,(C76/C45)*100)</f>
        <v>97.464417004430203</v>
      </c>
      <c r="D77" s="44">
        <f>IF((ISERROR(D76/D45)),0,(D76/D45)*100)</f>
        <v>100.81386154442353</v>
      </c>
      <c r="E77" s="5">
        <f t="shared" ref="E77:BD77" si="1151">IF((ISERROR(E76/E45)),0,(E76/E45)*100)</f>
        <v>106.18584163183434</v>
      </c>
      <c r="F77" s="8">
        <f t="shared" si="1151"/>
        <v>101.64271664993039</v>
      </c>
      <c r="G77" s="45">
        <f t="shared" si="1151"/>
        <v>101.99095029595698</v>
      </c>
      <c r="H77" s="46">
        <f t="shared" si="1151"/>
        <v>102.47355747961491</v>
      </c>
      <c r="I77" s="47">
        <f t="shared" si="1151"/>
        <v>101.76759162967141</v>
      </c>
      <c r="J77" s="45">
        <f t="shared" si="1151"/>
        <v>102.08166076417751</v>
      </c>
      <c r="K77" s="46">
        <f t="shared" si="1151"/>
        <v>102.55992973544525</v>
      </c>
      <c r="L77" s="47">
        <f t="shared" si="1151"/>
        <v>101.7320009387259</v>
      </c>
      <c r="M77" s="45">
        <f t="shared" si="1151"/>
        <v>102.07004693413096</v>
      </c>
      <c r="N77" s="46">
        <f t="shared" si="1151"/>
        <v>102.53648549843919</v>
      </c>
      <c r="O77" s="47">
        <f t="shared" si="1151"/>
        <v>102.01139296042143</v>
      </c>
      <c r="P77" s="45">
        <f t="shared" si="1151"/>
        <v>102.39927408735714</v>
      </c>
      <c r="Q77" s="46">
        <f t="shared" si="1151"/>
        <v>102.98381164964655</v>
      </c>
      <c r="R77" s="47">
        <f t="shared" si="1151"/>
        <v>102.29895320544624</v>
      </c>
      <c r="S77" s="45">
        <f t="shared" si="1151"/>
        <v>102.7859152110691</v>
      </c>
      <c r="T77" s="46">
        <f t="shared" si="1151"/>
        <v>103.37191197676117</v>
      </c>
      <c r="U77" s="47">
        <f t="shared" si="1151"/>
        <v>104.3225588701093</v>
      </c>
      <c r="V77" s="45">
        <f t="shared" si="1151"/>
        <v>104.71606653967918</v>
      </c>
      <c r="W77" s="46">
        <f t="shared" si="1151"/>
        <v>105.30852264616269</v>
      </c>
      <c r="X77" s="47">
        <f t="shared" si="1151"/>
        <v>101.43570391143378</v>
      </c>
      <c r="Y77" s="45">
        <f t="shared" si="1151"/>
        <v>101.82163347797997</v>
      </c>
      <c r="Z77" s="46">
        <f t="shared" si="1151"/>
        <v>102.30780902013619</v>
      </c>
      <c r="AA77" s="47">
        <f t="shared" si="1151"/>
        <v>100.86535066250025</v>
      </c>
      <c r="AB77" s="45">
        <f t="shared" si="1151"/>
        <v>101.15594414946605</v>
      </c>
      <c r="AC77" s="46">
        <f t="shared" si="1151"/>
        <v>101.64264066955162</v>
      </c>
      <c r="AD77" s="47">
        <f t="shared" si="1151"/>
        <v>101.34357005758159</v>
      </c>
      <c r="AE77" s="45">
        <f t="shared" si="1151"/>
        <v>101.73091953969828</v>
      </c>
      <c r="AF77" s="46">
        <f t="shared" si="1151"/>
        <v>102.21796987137589</v>
      </c>
      <c r="AG77" s="47">
        <f t="shared" si="1151"/>
        <v>100.6697993457641</v>
      </c>
      <c r="AH77" s="45">
        <f t="shared" si="1151"/>
        <v>100.9587718093595</v>
      </c>
      <c r="AI77" s="46">
        <f t="shared" si="1151"/>
        <v>101.44205862011736</v>
      </c>
      <c r="AJ77" s="47">
        <f t="shared" si="1151"/>
        <v>101.82355819213906</v>
      </c>
      <c r="AK77" s="45">
        <f t="shared" si="1151"/>
        <v>102.21142307912083</v>
      </c>
      <c r="AL77" s="46">
        <f t="shared" si="1151"/>
        <v>102.79665852161588</v>
      </c>
      <c r="AM77" s="47">
        <f t="shared" si="1151"/>
        <v>104.90376260429673</v>
      </c>
      <c r="AN77" s="45">
        <f t="shared" si="1151"/>
        <v>105.29861011024897</v>
      </c>
      <c r="AO77" s="46">
        <f t="shared" si="1151"/>
        <v>105.8937896675821</v>
      </c>
      <c r="AP77" s="47">
        <f t="shared" si="1151"/>
        <v>101.62677400560855</v>
      </c>
      <c r="AQ77" s="45">
        <f t="shared" si="1151"/>
        <v>102.01329497962823</v>
      </c>
      <c r="AR77" s="46">
        <f t="shared" si="1151"/>
        <v>102.49991712507077</v>
      </c>
      <c r="AS77" s="47">
        <f t="shared" si="1151"/>
        <v>100.76690206640546</v>
      </c>
      <c r="AT77" s="45">
        <f t="shared" si="1151"/>
        <v>101.15298566707669</v>
      </c>
      <c r="AU77" s="46">
        <f t="shared" si="1151"/>
        <v>101.63780820683735</v>
      </c>
      <c r="AV77" s="47">
        <f t="shared" si="1151"/>
        <v>100.47981843491782</v>
      </c>
      <c r="AW77" s="45">
        <f t="shared" si="1151"/>
        <v>100.76908069555397</v>
      </c>
      <c r="AX77" s="46">
        <f t="shared" si="1151"/>
        <v>101.15708473401664</v>
      </c>
      <c r="AY77" s="47">
        <f t="shared" si="1151"/>
        <v>101.44107235457827</v>
      </c>
      <c r="AZ77" s="45">
        <f t="shared" si="1151"/>
        <v>101.82873831175965</v>
      </c>
      <c r="BA77" s="46">
        <f t="shared" si="1151"/>
        <v>102.41307974684301</v>
      </c>
      <c r="BB77" s="47">
        <f t="shared" si="1151"/>
        <v>101.82852939359125</v>
      </c>
      <c r="BC77" s="45">
        <f t="shared" si="1151"/>
        <v>102.21799574176451</v>
      </c>
      <c r="BD77" s="46">
        <f t="shared" si="1151"/>
        <v>102.80475459539564</v>
      </c>
      <c r="BE77" s="102">
        <f>$D77*$E77*F77*I77*L77*O77*R77*U77*X77*AA77*AD77*AG77*AJ77*AM77*AP77*AS77*AV77*AY77*BB77/1E+36</f>
        <v>145.33964285932845</v>
      </c>
      <c r="BF77" s="102">
        <f t="shared" ref="BF77" si="1152">$D77*$E77*G77*J77*M77*P77*S77*V77*Y77*AB77*AE77*AH77*AK77*AN77*AQ77*AT77*AW77*AZ77*BC77/1E+36</f>
        <v>154.50744869475361</v>
      </c>
      <c r="BG77" s="102">
        <f t="shared" ref="BG77" si="1153">$D77*$E77*H77*K77*N77*Q77*T77*W77*Z77*AC77*AF77*AI77*AL77*AO77*AR77*AU77*AX77*BA77*BD77/1E+36</f>
        <v>168.42753999206366</v>
      </c>
    </row>
    <row r="78" spans="1:59" x14ac:dyDescent="0.25">
      <c r="C78" s="119"/>
      <c r="D78" s="120"/>
      <c r="E78" s="119"/>
      <c r="F78" s="119"/>
      <c r="G78" s="119"/>
      <c r="H78" s="119"/>
      <c r="I78" s="119"/>
      <c r="J78" s="119"/>
      <c r="K78" s="119"/>
    </row>
  </sheetData>
  <sheetProtection password="A761" sheet="1" objects="1" scenarios="1"/>
  <mergeCells count="43">
    <mergeCell ref="AP7:AR7"/>
    <mergeCell ref="AS7:AU7"/>
    <mergeCell ref="AV7:AX7"/>
    <mergeCell ref="AY7:BA7"/>
    <mergeCell ref="BB7:BD7"/>
    <mergeCell ref="F7:H7"/>
    <mergeCell ref="I7:K7"/>
    <mergeCell ref="L7:N7"/>
    <mergeCell ref="F6:N6"/>
    <mergeCell ref="E7:E8"/>
    <mergeCell ref="A10:A11"/>
    <mergeCell ref="A6:A8"/>
    <mergeCell ref="B6:B8"/>
    <mergeCell ref="C7:C8"/>
    <mergeCell ref="D7:D8"/>
    <mergeCell ref="A75:A76"/>
    <mergeCell ref="A65:A66"/>
    <mergeCell ref="A69:A70"/>
    <mergeCell ref="A67:A68"/>
    <mergeCell ref="A72:A73"/>
    <mergeCell ref="A1:T1"/>
    <mergeCell ref="BE6:BG9"/>
    <mergeCell ref="O6:AC6"/>
    <mergeCell ref="AD6:AO6"/>
    <mergeCell ref="AA7:AC7"/>
    <mergeCell ref="AD7:AF7"/>
    <mergeCell ref="AG7:AI7"/>
    <mergeCell ref="AJ7:AL7"/>
    <mergeCell ref="AM7:AO7"/>
    <mergeCell ref="O7:Q7"/>
    <mergeCell ref="R7:T7"/>
    <mergeCell ref="U7:W7"/>
    <mergeCell ref="X7:Z7"/>
    <mergeCell ref="A3:T3"/>
    <mergeCell ref="A2:T2"/>
    <mergeCell ref="A4:T4"/>
    <mergeCell ref="A62:A63"/>
    <mergeCell ref="A58:A59"/>
    <mergeCell ref="A46:A47"/>
    <mergeCell ref="A49:A50"/>
    <mergeCell ref="A42:A43"/>
    <mergeCell ref="A53:A54"/>
    <mergeCell ref="A55:A56"/>
  </mergeCells>
  <pageMargins left="0.19685039370078741" right="0.19685039370078741" top="0.35433070866141736" bottom="0.35433070866141736" header="0.31496062992125984" footer="0.23622047244094491"/>
  <pageSetup paperSize="9" scale="45" fitToWidth="2" fitToHeight="0" pageOrder="overThenDown" orientation="landscape" r:id="rId1"/>
  <headerFooter>
    <oddFooter>&amp;R&amp;P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2035</vt:lpstr>
      <vt:lpstr>'прогноз 2035'!Заголовки_для_печати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u0305</cp:lastModifiedBy>
  <cp:lastPrinted>2018-05-30T06:14:28Z</cp:lastPrinted>
  <dcterms:created xsi:type="dcterms:W3CDTF">2013-05-25T16:45:04Z</dcterms:created>
  <dcterms:modified xsi:type="dcterms:W3CDTF">2018-07-23T10:34:33Z</dcterms:modified>
</cp:coreProperties>
</file>