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4235" windowHeight="8700" activeTab="1"/>
  </bookViews>
  <sheets>
    <sheet name="2012-2014" sheetId="1" r:id="rId1"/>
    <sheet name="2014" sheetId="2" r:id="rId2"/>
    <sheet name="2015-2016" sheetId="3" r:id="rId3"/>
  </sheets>
  <definedNames>
    <definedName name="_xlnm.Print_Titles" localSheetId="0">'2012-2014'!$10:$10</definedName>
    <definedName name="_xlnm.Print_Titles" localSheetId="2">'2015-2016'!$11:$12</definedName>
    <definedName name="_xlnm.Print_Area" localSheetId="0">'2012-2014'!$A$2:$I$109</definedName>
    <definedName name="_xlnm.Print_Area" localSheetId="1">'2014'!$C$1:$G$168</definedName>
    <definedName name="_xlnm.Print_Area" localSheetId="2">'2015-2016'!$A$1:$D$132</definedName>
  </definedNames>
  <calcPr calcId="114210" fullCalcOnLoad="1"/>
</workbook>
</file>

<file path=xl/calcChain.xml><?xml version="1.0" encoding="utf-8"?>
<calcChain xmlns="http://schemas.openxmlformats.org/spreadsheetml/2006/main">
  <c r="E153" i="2"/>
  <c r="E151"/>
  <c r="E150"/>
  <c r="E148"/>
  <c r="E146"/>
  <c r="E144"/>
  <c r="E142"/>
  <c r="E140"/>
  <c r="E138"/>
  <c r="E136"/>
  <c r="E134"/>
  <c r="E132"/>
  <c r="E121"/>
  <c r="E100"/>
  <c r="E99"/>
  <c r="E98"/>
  <c r="E80"/>
  <c r="E78"/>
  <c r="E77"/>
  <c r="E62"/>
  <c r="E61"/>
  <c r="E59"/>
  <c r="E58"/>
  <c r="E50"/>
  <c r="E56"/>
  <c r="E39"/>
  <c r="E34"/>
  <c r="E32"/>
  <c r="E30"/>
  <c r="E29"/>
  <c r="E28"/>
  <c r="E13"/>
  <c r="E12"/>
  <c r="D15" i="3"/>
  <c r="D14"/>
  <c r="D129"/>
  <c r="C129"/>
  <c r="D47"/>
  <c r="C47"/>
  <c r="D45"/>
  <c r="C45"/>
  <c r="C43"/>
  <c r="D99"/>
  <c r="D95"/>
  <c r="D94"/>
  <c r="D110"/>
  <c r="C99"/>
  <c r="C95"/>
  <c r="C94"/>
  <c r="C110"/>
  <c r="D32"/>
  <c r="D34"/>
  <c r="D36"/>
  <c r="D38"/>
  <c r="D30"/>
  <c r="D41"/>
  <c r="D40"/>
  <c r="D44"/>
  <c r="D43"/>
  <c r="D52"/>
  <c r="D54"/>
  <c r="D51"/>
  <c r="D59"/>
  <c r="D58"/>
  <c r="D50"/>
  <c r="D13"/>
  <c r="D132"/>
  <c r="D22"/>
  <c r="D24"/>
  <c r="D26"/>
  <c r="D28"/>
  <c r="D21"/>
  <c r="D20"/>
  <c r="C41"/>
  <c r="C40"/>
  <c r="C15"/>
  <c r="C14"/>
  <c r="C32"/>
  <c r="C34"/>
  <c r="C36"/>
  <c r="C38"/>
  <c r="C30"/>
  <c r="C44"/>
  <c r="C52"/>
  <c r="C54"/>
  <c r="C51"/>
  <c r="C59"/>
  <c r="C58"/>
  <c r="C50"/>
  <c r="C13"/>
  <c r="C132"/>
  <c r="C22"/>
  <c r="C24"/>
  <c r="C26"/>
  <c r="C28"/>
  <c r="C21"/>
  <c r="C20"/>
  <c r="D85"/>
  <c r="C85"/>
  <c r="G15" i="1"/>
  <c r="G13"/>
  <c r="D15"/>
  <c r="D13"/>
  <c r="H14"/>
  <c r="I14"/>
  <c r="H16"/>
  <c r="I16"/>
  <c r="H17"/>
  <c r="I17"/>
  <c r="G28"/>
  <c r="D28"/>
  <c r="I18"/>
  <c r="I19"/>
  <c r="I26"/>
  <c r="I27"/>
  <c r="H28"/>
  <c r="I28"/>
  <c r="H29"/>
  <c r="I29"/>
  <c r="G31"/>
  <c r="G33"/>
  <c r="G30"/>
  <c r="D31"/>
  <c r="H31"/>
  <c r="I31"/>
  <c r="D33"/>
  <c r="D30"/>
  <c r="H32"/>
  <c r="I32"/>
  <c r="H33"/>
  <c r="H34"/>
  <c r="I34"/>
  <c r="H35"/>
  <c r="I35"/>
  <c r="G37"/>
  <c r="G36"/>
  <c r="D37"/>
  <c r="D36"/>
  <c r="H37"/>
  <c r="H38"/>
  <c r="I38"/>
  <c r="G41"/>
  <c r="G43"/>
  <c r="G40"/>
  <c r="G46"/>
  <c r="G45"/>
  <c r="D41"/>
  <c r="H41"/>
  <c r="I41"/>
  <c r="D43"/>
  <c r="D40"/>
  <c r="D46"/>
  <c r="D45"/>
  <c r="H42"/>
  <c r="I42"/>
  <c r="H43"/>
  <c r="H44"/>
  <c r="I44"/>
  <c r="H46"/>
  <c r="H47"/>
  <c r="I47"/>
  <c r="G49"/>
  <c r="G48"/>
  <c r="D49"/>
  <c r="D48"/>
  <c r="H49"/>
  <c r="H50"/>
  <c r="I50"/>
  <c r="H51"/>
  <c r="I51"/>
  <c r="H52"/>
  <c r="I52"/>
  <c r="H53"/>
  <c r="I53"/>
  <c r="G57"/>
  <c r="G56"/>
  <c r="D57"/>
  <c r="D56"/>
  <c r="H57"/>
  <c r="H58"/>
  <c r="I58"/>
  <c r="H59"/>
  <c r="I59"/>
  <c r="H60"/>
  <c r="I60"/>
  <c r="G62"/>
  <c r="G64"/>
  <c r="G61"/>
  <c r="D62"/>
  <c r="H62"/>
  <c r="I62"/>
  <c r="D64"/>
  <c r="D61"/>
  <c r="H63"/>
  <c r="I63"/>
  <c r="H64"/>
  <c r="H65"/>
  <c r="I65"/>
  <c r="G69"/>
  <c r="G68"/>
  <c r="G73"/>
  <c r="G72"/>
  <c r="G81"/>
  <c r="G83"/>
  <c r="G85"/>
  <c r="G88"/>
  <c r="G87"/>
  <c r="G94"/>
  <c r="G96"/>
  <c r="G98"/>
  <c r="G102"/>
  <c r="G79"/>
  <c r="G100"/>
  <c r="G105"/>
  <c r="G107"/>
  <c r="G104"/>
  <c r="D69"/>
  <c r="D68"/>
  <c r="D73"/>
  <c r="D72"/>
  <c r="D81"/>
  <c r="D83"/>
  <c r="D85"/>
  <c r="D88"/>
  <c r="D87"/>
  <c r="D94"/>
  <c r="D96"/>
  <c r="D98"/>
  <c r="D102"/>
  <c r="D79"/>
  <c r="D100"/>
  <c r="D105"/>
  <c r="D107"/>
  <c r="D104"/>
  <c r="H69"/>
  <c r="H70"/>
  <c r="I70"/>
  <c r="H73"/>
  <c r="I73"/>
  <c r="H74"/>
  <c r="I74"/>
  <c r="H75"/>
  <c r="I75"/>
  <c r="H76"/>
  <c r="I76"/>
  <c r="H77"/>
  <c r="I77"/>
  <c r="H79"/>
  <c r="I79"/>
  <c r="H80"/>
  <c r="I80"/>
  <c r="H81"/>
  <c r="I81"/>
  <c r="H82"/>
  <c r="I82"/>
  <c r="H83"/>
  <c r="I83"/>
  <c r="H84"/>
  <c r="I84"/>
  <c r="H85"/>
  <c r="I85"/>
  <c r="H86"/>
  <c r="I86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5"/>
  <c r="I105"/>
  <c r="H106"/>
  <c r="I106"/>
  <c r="H107"/>
  <c r="I107"/>
  <c r="H108"/>
  <c r="I108"/>
  <c r="C13"/>
  <c r="C12"/>
  <c r="E14"/>
  <c r="F14"/>
  <c r="E15"/>
  <c r="F15"/>
  <c r="E16"/>
  <c r="F16"/>
  <c r="E17"/>
  <c r="F17"/>
  <c r="C28"/>
  <c r="E28"/>
  <c r="F28"/>
  <c r="E29"/>
  <c r="F29"/>
  <c r="C31"/>
  <c r="C33"/>
  <c r="C30"/>
  <c r="E31"/>
  <c r="F31"/>
  <c r="E32"/>
  <c r="F32"/>
  <c r="E33"/>
  <c r="F33"/>
  <c r="E34"/>
  <c r="F34"/>
  <c r="E35"/>
  <c r="F35"/>
  <c r="C37"/>
  <c r="C36"/>
  <c r="E37"/>
  <c r="E38"/>
  <c r="F38"/>
  <c r="C41"/>
  <c r="F41"/>
  <c r="C43"/>
  <c r="C46"/>
  <c r="C45"/>
  <c r="E41"/>
  <c r="E42"/>
  <c r="F42"/>
  <c r="E43"/>
  <c r="F43"/>
  <c r="E44"/>
  <c r="F44"/>
  <c r="E46"/>
  <c r="F46"/>
  <c r="E47"/>
  <c r="F47"/>
  <c r="C49"/>
  <c r="C48"/>
  <c r="E49"/>
  <c r="E50"/>
  <c r="F50"/>
  <c r="E51"/>
  <c r="F51"/>
  <c r="E52"/>
  <c r="F52"/>
  <c r="E53"/>
  <c r="F53"/>
  <c r="C57"/>
  <c r="C56"/>
  <c r="C55"/>
  <c r="E57"/>
  <c r="E58"/>
  <c r="F58"/>
  <c r="E59"/>
  <c r="F59"/>
  <c r="E60"/>
  <c r="F60"/>
  <c r="C62"/>
  <c r="E62"/>
  <c r="C64"/>
  <c r="E64"/>
  <c r="F62"/>
  <c r="E63"/>
  <c r="F63"/>
  <c r="F64"/>
  <c r="E65"/>
  <c r="F65"/>
  <c r="C69"/>
  <c r="C68"/>
  <c r="C73"/>
  <c r="C72"/>
  <c r="C71"/>
  <c r="C81"/>
  <c r="C83"/>
  <c r="C85"/>
  <c r="C88"/>
  <c r="C87"/>
  <c r="C94"/>
  <c r="C96"/>
  <c r="C98"/>
  <c r="C102"/>
  <c r="C79"/>
  <c r="C100"/>
  <c r="C105"/>
  <c r="C107"/>
  <c r="C104"/>
  <c r="E69"/>
  <c r="F69"/>
  <c r="E70"/>
  <c r="F70"/>
  <c r="E73"/>
  <c r="F73"/>
  <c r="E74"/>
  <c r="F74"/>
  <c r="E75"/>
  <c r="F75"/>
  <c r="E76"/>
  <c r="F76"/>
  <c r="E77"/>
  <c r="F77"/>
  <c r="E79"/>
  <c r="F79"/>
  <c r="E80"/>
  <c r="F80"/>
  <c r="E81"/>
  <c r="F81"/>
  <c r="E82"/>
  <c r="F82"/>
  <c r="E83"/>
  <c r="F83"/>
  <c r="E84"/>
  <c r="F84"/>
  <c r="E85"/>
  <c r="F85"/>
  <c r="E86"/>
  <c r="F86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5"/>
  <c r="F105"/>
  <c r="E106"/>
  <c r="F106"/>
  <c r="E107"/>
  <c r="F107"/>
  <c r="E108"/>
  <c r="F108"/>
  <c r="D84" i="3"/>
  <c r="D89"/>
  <c r="D88"/>
  <c r="D87"/>
  <c r="D83"/>
  <c r="D82"/>
  <c r="C84"/>
  <c r="C89"/>
  <c r="C88"/>
  <c r="C87"/>
  <c r="C83"/>
  <c r="C82"/>
  <c r="G39" i="1"/>
  <c r="F57"/>
  <c r="F49"/>
  <c r="F37"/>
  <c r="H15"/>
  <c r="F68"/>
  <c r="E68"/>
  <c r="G71"/>
  <c r="I72"/>
  <c r="H72"/>
  <c r="H61"/>
  <c r="I61"/>
  <c r="E56"/>
  <c r="D55"/>
  <c r="F56"/>
  <c r="I45"/>
  <c r="H45"/>
  <c r="H36"/>
  <c r="I36"/>
  <c r="C78"/>
  <c r="D71"/>
  <c r="E72"/>
  <c r="F72"/>
  <c r="I104"/>
  <c r="H104"/>
  <c r="I68"/>
  <c r="H68"/>
  <c r="H56"/>
  <c r="G55"/>
  <c r="I56"/>
  <c r="H40"/>
  <c r="I40"/>
  <c r="D39"/>
  <c r="F36"/>
  <c r="E36"/>
  <c r="I30"/>
  <c r="F30"/>
  <c r="H30"/>
  <c r="E30"/>
  <c r="D12"/>
  <c r="F13"/>
  <c r="E13"/>
  <c r="I69"/>
  <c r="I64"/>
  <c r="I57"/>
  <c r="I49"/>
  <c r="I46"/>
  <c r="I43"/>
  <c r="I37"/>
  <c r="I33"/>
  <c r="H39"/>
  <c r="I39"/>
  <c r="H55"/>
  <c r="I55"/>
  <c r="G54"/>
  <c r="D54"/>
  <c r="H71"/>
  <c r="I71"/>
  <c r="I54"/>
  <c r="H54"/>
  <c r="E104"/>
  <c r="F104"/>
  <c r="F55"/>
  <c r="C54"/>
  <c r="E55"/>
  <c r="F87"/>
  <c r="D78"/>
  <c r="E87"/>
  <c r="H48"/>
  <c r="I48"/>
  <c r="E71"/>
  <c r="C67"/>
  <c r="C66"/>
  <c r="F71"/>
  <c r="E45"/>
  <c r="F45"/>
  <c r="E12"/>
  <c r="F12"/>
  <c r="G78"/>
  <c r="I87"/>
  <c r="H87"/>
  <c r="F48"/>
  <c r="E48"/>
  <c r="D11"/>
  <c r="G12"/>
  <c r="H13"/>
  <c r="I13"/>
  <c r="I15"/>
  <c r="C61"/>
  <c r="C40"/>
  <c r="E61"/>
  <c r="F61"/>
  <c r="H78"/>
  <c r="I78"/>
  <c r="G67"/>
  <c r="F78"/>
  <c r="D67"/>
  <c r="E78"/>
  <c r="I12"/>
  <c r="G11"/>
  <c r="H12"/>
  <c r="F40"/>
  <c r="C39"/>
  <c r="E40"/>
  <c r="E54"/>
  <c r="F54"/>
  <c r="E39"/>
  <c r="F39"/>
  <c r="C11"/>
  <c r="D66"/>
  <c r="F67"/>
  <c r="E67"/>
  <c r="G66"/>
  <c r="I67"/>
  <c r="H67"/>
  <c r="I11"/>
  <c r="H11"/>
  <c r="C109"/>
  <c r="E11"/>
  <c r="F11"/>
  <c r="H66"/>
  <c r="I66"/>
  <c r="E66"/>
  <c r="F66"/>
  <c r="D109"/>
  <c r="G109"/>
  <c r="H109"/>
  <c r="I109"/>
  <c r="E109"/>
  <c r="F109"/>
</calcChain>
</file>

<file path=xl/sharedStrings.xml><?xml version="1.0" encoding="utf-8"?>
<sst xmlns="http://schemas.openxmlformats.org/spreadsheetml/2006/main" count="498" uniqueCount="344">
  <si>
    <r>
      <t>Наименование налога ( сбора)</t>
    </r>
    <r>
      <rPr>
        <sz val="11"/>
        <rFont val="Arial"/>
        <family val="2"/>
        <charset val="204"/>
      </rPr>
      <t xml:space="preserve"> </t>
    </r>
  </si>
  <si>
    <t xml:space="preserve">000 1 00 00000 00 0000 000 </t>
  </si>
  <si>
    <t>НАЛОГОВЫЕ И НЕНАЛОГОВЫЕ ДОХОДЫ</t>
  </si>
  <si>
    <t xml:space="preserve">000 1 01 00000 00 0000 000 </t>
  </si>
  <si>
    <t xml:space="preserve">000 1 01 02000 01 0000 110 </t>
  </si>
  <si>
    <t>Налог на доходы физических лиц</t>
  </si>
  <si>
    <t xml:space="preserve">000 1 01 02020 01 0000 110 </t>
  </si>
  <si>
    <t xml:space="preserve">182 1 01 02021 01 0000 110 </t>
  </si>
  <si>
    <t>182 1 01 02022 01 0000 110</t>
  </si>
  <si>
    <t xml:space="preserve">000 1 05 00000 00 0000 000 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</si>
  <si>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</si>
  <si>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</si>
  <si>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</si>
  <si>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000 1 06 0000000 0000 000</t>
  </si>
  <si>
    <t>НАЛОГИ НА ИМУЩЕСТВО</t>
  </si>
  <si>
    <t>000 1 06 02000 02 0000 110</t>
  </si>
  <si>
    <t>Налог на имущество организаций</t>
  </si>
  <si>
    <t>182 1 06 02010 02 0000 110</t>
  </si>
  <si>
    <t>Налог на имущество организаций по имуществу, не входящему в Единую систему газоснабжения.</t>
  </si>
  <si>
    <t xml:space="preserve">000 1 08 00000 00 0000 000 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</si>
  <si>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</si>
  <si>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</si>
  <si>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 судьями</t>
  </si>
  <si>
    <t>182 1 08 03010 01 0000 110</t>
  </si>
  <si>
    <t>Государственная пошлина по делам, рассматриваемых в судах общей  юрисдикции, мировыми судьями  ( за исключением Верховного Суда Российской Федерации)</t>
  </si>
  <si>
    <t xml:space="preserve">000 1 11 00000 00 0000 000 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</si>
  <si>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</si>
  <si>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</si>
  <si>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</si>
  <si>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000 1 11 05030 00 0000 120 </t>
  </si>
  <si>
    <t xml:space="preserve">936 1 11 05035 05 0000 120 </t>
  </si>
  <si>
    <t xml:space="preserve">000 1 12 00000 00 0000 000 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</si>
  <si>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</si>
  <si>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</si>
  <si>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000 1 13 00000 00 0000 000                                                                                                                                                                                                                            </t>
  </si>
  <si>
    <t xml:space="preserve">000 1 16 00000 00 0000 000 </t>
  </si>
  <si>
    <t xml:space="preserve">ШТРАФЫ, САНКЦИИ, ВОЗМЕЩЕНИЕ УЩЕРБА </t>
  </si>
  <si>
    <t xml:space="preserve"> 000 1 16 90000 00 0000 140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</si>
  <si>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</si>
  <si>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</si>
  <si>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000 2 00 00000 00 0000 000 </t>
  </si>
  <si>
    <t>БЕЗВОЗМЕЗДНЫЕ ПОСТУПЛЕНИЯ</t>
  </si>
  <si>
    <t>000 2 02 00000 00 0000 000</t>
  </si>
  <si>
    <t xml:space="preserve">000 2 02 01000 00 0000 151 </t>
  </si>
  <si>
    <t>Дотации бюджетам субъектов Российской Федерации и муниципальных образований</t>
  </si>
  <si>
    <t>000 2 02 01001 00 0000 151</t>
  </si>
  <si>
    <t>Дотации на выравнивание уровня бюджетной обеспеченности</t>
  </si>
  <si>
    <t xml:space="preserve">912 2 02 01001 05 0000 151 </t>
  </si>
  <si>
    <t>Дотации бюджетам муниципальных районов на выравнивание  бюджетной обеспеченности</t>
  </si>
  <si>
    <t xml:space="preserve"> 000 2 02 02000 00 0000 151</t>
  </si>
  <si>
    <t>Субсидии бюджетам субъектов Российской Федерации и муниципальных образований (межбюджетные субсидии)</t>
  </si>
  <si>
    <t xml:space="preserve"> 000 2 02 02999 00 0000 151</t>
  </si>
  <si>
    <t>Прочие субсидии</t>
  </si>
  <si>
    <t xml:space="preserve"> 000 2 02 02999 05 0000 151 </t>
  </si>
  <si>
    <t xml:space="preserve">Прочие субсидии бюджетам муниципальных районов </t>
  </si>
  <si>
    <t xml:space="preserve"> 902 2 02 02999 05 0000 151 </t>
  </si>
  <si>
    <t xml:space="preserve"> 903 2 02 02999 05 0000 151 </t>
  </si>
  <si>
    <t xml:space="preserve"> 912 2 02 02999 05 0000 151 </t>
  </si>
  <si>
    <t xml:space="preserve"> 936 2 02 02999 05 0000 151 </t>
  </si>
  <si>
    <t xml:space="preserve"> 000 2 02 03000 00 0000 151</t>
  </si>
  <si>
    <t xml:space="preserve">Субвенции бюджетам субъектов Российской Федерации и муниципальных образований </t>
  </si>
  <si>
    <t xml:space="preserve"> 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</si>
  <si>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</si>
  <si>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 912 2 02 03015 05 0000 151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</si>
  <si>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</si>
  <si>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000 2 02 03021 00 0000 151</t>
  </si>
  <si>
    <t>Субвенции бюджетам муниципальных образований  на ежемесячное денежное вознаграждение за классное руководство</t>
  </si>
  <si>
    <t>903 2 02 03021 05 0000 151</t>
  </si>
  <si>
    <t>Субвенции бюджетам муниципальных районов  на  ежемесячное денежное вознаграждение за классное руководство</t>
  </si>
  <si>
    <t xml:space="preserve"> 000 2 02 03022 00 0000 151</t>
  </si>
  <si>
    <t>Субвенции бюджетам муниципальных образований  на  предоставление гражданам субсидий на оплату жилого  помещения и коммунальных услуг</t>
  </si>
  <si>
    <t xml:space="preserve"> 936 2 02 03022 05 0000 151</t>
  </si>
  <si>
    <t xml:space="preserve">Субвенции бюджетам муниципальных районов  на предоставление гражданам субсидий на оплату жилого помещения и коммунальных услуг </t>
  </si>
  <si>
    <t xml:space="preserve"> 000 2 02 03024 00 0000 151</t>
  </si>
  <si>
    <t xml:space="preserve">Субвенции местным бюджетам на выполнение передаваемых полномочий субъектов Российской Федерации </t>
  </si>
  <si>
    <t xml:space="preserve"> 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</si>
  <si>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</si>
  <si>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902 2 02 03024 05 0000 151</t>
  </si>
  <si>
    <t xml:space="preserve"> 903 2 02 03024 05 0000 151</t>
  </si>
  <si>
    <t xml:space="preserve"> 912 2 02 03024 05 0000 151</t>
  </si>
  <si>
    <t xml:space="preserve"> 936 2 02 03024 05 0000 151</t>
  </si>
  <si>
    <t xml:space="preserve"> 955 2 02 03024 05 0000 151</t>
  </si>
  <si>
    <t xml:space="preserve">  000 2 02 03027 00 0000 151</t>
  </si>
  <si>
    <t>903 2 02 03027 05 0000 151</t>
  </si>
  <si>
    <t>000 2 02 03029 00 0000 151</t>
  </si>
  <si>
    <t xml:space="preserve"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 </t>
  </si>
  <si>
    <t>903 2 02 03029 05 0000 151</t>
  </si>
  <si>
    <t>000 2 02 03041 00 0000 151</t>
  </si>
  <si>
    <t>955 2 02 03041 05 0000 151</t>
  </si>
  <si>
    <t>000 2 02 03046 00 0000 151</t>
  </si>
  <si>
    <t>955 2 02 03046 05 0000 151</t>
  </si>
  <si>
    <t>ВСЕГО доходов</t>
  </si>
  <si>
    <t>НАЛОГИ НА ПРИБЫЛЬ, ДОХОДЫ</t>
  </si>
  <si>
    <t>Налог на доходы физических лиц с доходов, облагаемых по налоговой ставке, установленной пунктом 1 статьи 224 Налоговой кодекса Российской Федерации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</si>
  <si>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</si>
  <si>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000 1 05 01000 00 0000 110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</si>
  <si>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</si>
  <si>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</si>
  <si>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</si>
  <si>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000 1 06 04000 02 0000 110</t>
  </si>
  <si>
    <t>Транспортный налог</t>
  </si>
  <si>
    <t>182 1 06 04011 02 0000 110</t>
  </si>
  <si>
    <t>Транспортный налог с организаций</t>
  </si>
  <si>
    <t>182 1 06 04012 02 0000 110</t>
  </si>
  <si>
    <t>Транспортный налог с физических лиц</t>
  </si>
  <si>
    <r>
      <t xml:space="preserve">Доходы, получаемые в виде </t>
    </r>
    <r>
      <rPr>
        <b/>
        <sz val="10"/>
        <rFont val="Arial"/>
        <family val="2"/>
        <charset val="204"/>
      </rPr>
      <t>арендной платы за земельные участки,</t>
    </r>
    <r>
      <rPr>
        <sz val="10"/>
        <rFont val="Arial"/>
        <family val="2"/>
        <charset val="204"/>
      </rPr>
      <t xml:space="preserve">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  </r>
  </si>
  <si>
    <r>
      <t>Код</t>
    </r>
    <r>
      <rPr>
        <sz val="11"/>
        <rFont val="Arial"/>
        <family val="2"/>
        <charset val="204"/>
      </rPr>
      <t xml:space="preserve">  </t>
    </r>
    <r>
      <rPr>
        <b/>
        <sz val="11"/>
        <rFont val="Arial"/>
        <family val="2"/>
        <charset val="204"/>
      </rPr>
      <t>бюджетной классификации</t>
    </r>
  </si>
  <si>
    <t xml:space="preserve">Приложение № 9 </t>
  </si>
  <si>
    <t>Субвенции  бюджетам муниципальных  образований на содержание ребенка в семье опекуна и приемной семье, а также вознаграждение, причитающееся приемному родителю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</si>
  <si>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</si>
  <si>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 xml:space="preserve"> 810 1 16 25050 01 0000 140</t>
  </si>
  <si>
    <t>Денежные взыскания (штрафы) за нарушение законодательства в области охраны окружающей среды</t>
  </si>
  <si>
    <t>ДОХОДЫ ОТ ИСПОЛЬЗОВАНИЯ ИМУЩЕСТВА, НАХОДЯЩЕГОСЯ В ГОСУДАРСТВЕННОЙ И МУНИЦИПАЛЬНОЙ СОБСТВЕННОСТИ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</si>
  <si>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</si>
  <si>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БЕЗВОЗМЕЗДНЫЕ ПОСТУПЛЕНИЯ ОТ ДРУГИХ БЮДЖЕТОВ БЮДЖЕТНОЙ СИСТЕМЫ РОССИЙСКОЙ ФЕДЕРАЦИИ</t>
  </si>
  <si>
    <t>Субвенции  бюджетам муниципальных  районов на содержание ребенка в семье опекуна и приемной семье, а также вознаграждение, причитающееся приемному родителю</t>
  </si>
  <si>
    <t>к решению Лебяжской районной Думы</t>
  </si>
  <si>
    <t>182 1 05 01011 01 0000 110</t>
  </si>
  <si>
    <t>182 1 05 01021 01 0000 110</t>
  </si>
  <si>
    <t>182 1 05 02010 02 0000 110</t>
  </si>
  <si>
    <t>182 1 05 03010 01 0000 110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</si>
  <si>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</si>
  <si>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Доходы от сдачи в </t>
    </r>
    <r>
      <rPr>
        <b/>
        <sz val="10"/>
        <rFont val="Arial"/>
        <family val="2"/>
        <charset val="204"/>
      </rPr>
      <t>аренду имущества,</t>
    </r>
    <r>
      <rPr>
        <sz val="10"/>
        <rFont val="Arial"/>
        <family val="2"/>
        <charset val="204"/>
      </rPr>
      <t xml:space="preserve">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 бюджетных и автономных учреждений)</t>
    </r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</si>
  <si>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 муниципальных  бюджетных и  автономных учреждений)</t>
  </si>
  <si>
    <t xml:space="preserve">Субвенции бюджетам муниципальных  районов на компенсацию части родительской платы за содержание ребенка в  муниципальных образовательных учреждениях, реализующих основную общеобразовательную программу дошкольного образования </t>
  </si>
  <si>
    <t>Субвенции бюджетам муниципальных образований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</si>
  <si>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000 2 02 04000 00 0000 151</t>
  </si>
  <si>
    <t>Иные межбюджетные трансферты</t>
  </si>
  <si>
    <t>182 1 01 02010 01 0000 110</t>
  </si>
  <si>
    <t>902 2 02 04025 05 0000 151</t>
  </si>
  <si>
    <t>000 2 02 04025 00 0000 151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</si>
  <si>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</si>
  <si>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Межбюджетные трансферты, передаваемые бюджетам  муниципальным районам на комплектование книжных фондов библиотек муниципальных образований </t>
  </si>
  <si>
    <t>000 2 02 04999 00 0000 151</t>
  </si>
  <si>
    <t>Прочие межбюджетные трансферты, передаваемые бюджетам</t>
  </si>
  <si>
    <t>000 1 11 09000 00 0000 120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</si>
  <si>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</si>
  <si>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атвономных учреждений, а также имущества государственных и муниципальных унитарных предприятий, в том числе казенных)</t>
  </si>
  <si>
    <t>936 1 11 09045 05 0000 120</t>
  </si>
  <si>
    <t>Прочие поступления от использования  имущества, находящегося в собственности муниципальных районов (за исключением имущества муниципальных бюджетных и автономных учреждений,а также имущества муниципальных унитарных предприятий,в  том числе казенных)</t>
  </si>
  <si>
    <t>000 2 02 03007 00 0000 151</t>
  </si>
  <si>
    <t>936 2 02 03007 05 0000 151</t>
  </si>
  <si>
    <t>936 1 16 90050 05 0000 140</t>
  </si>
  <si>
    <t>Налог на доходы физических лиц с доходов, облагаемых по налоговой ставке, установленной пунктом 1 статьи 224 Налогового кодека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</si>
  <si>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000 1 05 01010 01 0000 110</t>
  </si>
  <si>
    <t xml:space="preserve">000 1 05 03000 00 0000 110 </t>
  </si>
  <si>
    <t xml:space="preserve"> 936 1 11 05013 10 0000 120</t>
  </si>
  <si>
    <r>
      <rPr>
        <b/>
        <sz val="10"/>
        <rFont val="Arial"/>
        <family val="2"/>
        <charset val="204"/>
      </rPr>
      <t>Прочие доходы от использования имущества</t>
    </r>
    <r>
      <rPr>
        <sz val="10"/>
        <rFont val="Arial"/>
        <family val="2"/>
        <charset val="204"/>
      </rPr>
      <t xml:space="preserve">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</si>
  <si>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t xml:space="preserve">000 1 12 01000 01 0000 120 </t>
  </si>
  <si>
    <t>048 1 12 01010 01 0000 120</t>
  </si>
  <si>
    <t>Плата за выбросы загрязняющих веществ в атмосферный воздух стационарными объектами</t>
  </si>
  <si>
    <t>048 1 12 01020 01 0000 120</t>
  </si>
  <si>
    <t>Плата за выбросы загрязняющих веществ в атмосферный воздух передвижными объектами</t>
  </si>
  <si>
    <t>048 1 12 01030 01 0000 120</t>
  </si>
  <si>
    <t>Плата за выбросы загрязняющих веществ в водные объекты</t>
  </si>
  <si>
    <t>048 1 12 01040 01 0000 120</t>
  </si>
  <si>
    <t>Плата за размещение отходов  производства и потребления</t>
  </si>
  <si>
    <t>ДОХОДЫ ОТ ОКАЗАНИЯ ПЛАТНЫХ УСЛУГ  (РАБОТ) И КОМПЕНСАЦИИ ЗАТРАТ ГОСУДАРСТВА</t>
  </si>
  <si>
    <t>000 1 13 01000 00 0000 130</t>
  </si>
  <si>
    <t>Доходы от оказания платных услуг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</si>
  <si>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</si>
  <si>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</si>
  <si>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</si>
  <si>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</si>
  <si>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936 1 13 01995 05 0000 130</t>
  </si>
  <si>
    <t>903 1 13 01995 05 0000 130</t>
  </si>
  <si>
    <t>902 1 13 01995 05 0000 130</t>
  </si>
  <si>
    <t xml:space="preserve"> 000 1 16 25000 00 0000 140</t>
  </si>
  <si>
    <t>Субвенции бюджетам на составление 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</si>
  <si>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 на составление  списков кандидатов в присяжные заседатели федеральных судов общей юрисдикции в Российской Федерации</t>
  </si>
  <si>
    <t>Прогнозируемые объемы поступления доходов бюджета муниципального образования Лебяжский муниципальныйрайон по налоговым и неналоговым доходам и безвозмездным поступлениям по статьям и подстатьям классификации доходов бюджета на 2012год</t>
  </si>
  <si>
    <t>902 2 02 04999 05 0000 151</t>
  </si>
  <si>
    <t xml:space="preserve">Субвенции бюджетам муниципальных  районов на возмещение сельскохозяйственным товаропроизводителям (кроме личных подсобных хозяйств и сельскохозяйственных потребительских кооперативов),организациям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2009-2012 годах на срок до 1 года </t>
  </si>
  <si>
    <t>955 2 02 03045 05 0000 151</t>
  </si>
  <si>
    <t>Субвенции бюджетам муниципальных районов на возмещение сельскохозяйственным  товаропроизводителям, организациям агропромышленного комплекса, независимо от их организационно-правовых форм,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 сельскохозяйственных кредитных потребительских кооперативах в 2004-2012 годах на срок от 2 до 10 лет</t>
  </si>
  <si>
    <t>Субвенции бюджетам муниципальных районов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2005 - 2012 годах на срок до 8 лет</t>
  </si>
  <si>
    <t>Субвенции бюджетам муниципальных образований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2005 - 2012 годах на срок до 8 лет</t>
  </si>
  <si>
    <t>000 2 02 03045 00 0000 151</t>
  </si>
  <si>
    <t>Субвенции бюджетам муниципальных образований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2004-2012 годах на срок от 2 до 10 лет</t>
  </si>
  <si>
    <t>Прочие межбюджетные трансферты, передаваемые бюджетам муниципальных районов</t>
  </si>
  <si>
    <t>2012  год</t>
  </si>
  <si>
    <t>2013  год</t>
  </si>
  <si>
    <t>2014  год</t>
  </si>
  <si>
    <t>"О бюджете Лебяжского МО на 2012 год"</t>
  </si>
  <si>
    <t>Плановый период</t>
  </si>
  <si>
    <t>Наименование налога (сбора)</t>
  </si>
  <si>
    <t>+,-</t>
  </si>
  <si>
    <t>%</t>
  </si>
  <si>
    <t>Отклонение 2013 года от 2012 года</t>
  </si>
  <si>
    <t>Отклонение 2014 года от 2013 года</t>
  </si>
  <si>
    <t>рублей</t>
  </si>
  <si>
    <t>000  1 05 01020 01 0000 110</t>
  </si>
  <si>
    <t xml:space="preserve">000 1 05 02000 02 0000 110 </t>
  </si>
  <si>
    <t xml:space="preserve">000 1 05 03000 01 0000 110 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</si>
  <si>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 налога осуществляется  в соответствии со статьями 227,227.1 и 228 Налогового кодекса Российской Федерации </t>
  </si>
  <si>
    <t xml:space="preserve">Налог на доходы физических лиц с доходов, полученных  от осуществления деятельности  физическими лицами , зарегистрированными  в качестве индивидуальных предпринимателей ,нотариусов,занимающихся частной практикой, адвакатов, учредивших адвокатские кабинеты, и  других лиц, занимающихся частной практикой  в соответствии со статьей 227 Налогового кодекса Российской Федерации </t>
  </si>
  <si>
    <t xml:space="preserve">182 1 01 02020 01 0000 110  </t>
  </si>
  <si>
    <t xml:space="preserve">182 1 01 02030 01 0000 110 </t>
  </si>
  <si>
    <t>Налог на доходы физических лиц с доходов, полученных физическими лицами  в соответствии со статьей 228 Налогового кодекса Российской  Федерации</t>
  </si>
  <si>
    <t>936 1 11 05025 05 0000 120</t>
  </si>
  <si>
    <t>000 1 11 05020 05 0000 120</t>
  </si>
  <si>
    <t xml:space="preserve">Доходы, получаемые  в виде арендной платы, а также средства от продажи права на заключение договоров аренды за земли, находящиеся в собственности муниципальных районов ( за исключением земельных участков муниципальных бюджетных и автономных учреждений) </t>
  </si>
  <si>
    <t>Доходы, получаемые  в виде арендной платы, за земли после разграничения государственной собственности за землю,а также средства от продажи права на заключение договоров аренды указанных земельных участков  ( за исключением земельных участков бюджетных и автономных учреждений)</t>
  </si>
  <si>
    <t>2015  год</t>
  </si>
  <si>
    <t xml:space="preserve">182 1 01 02020 01 0000 110 </t>
  </si>
  <si>
    <t xml:space="preserve">182 1 01 02040 01 0000 110 </t>
  </si>
  <si>
    <t>000 1 03 00000 00 0000 000</t>
  </si>
  <si>
    <t>НАЛОГИ НА ТОВАРЫ(РАБОТЫ,УСЛУГИ),РЕАЛИЗУЕМЫЕ НА ТЕРРИТОРИИ РОССИЙСКОЙ ФЕДЕРАЦИИ</t>
  </si>
  <si>
    <t>000 1 03 02000 01 0000 110</t>
  </si>
  <si>
    <t>Акцизы по подакцизным товарам (продукции),производимым на территории Российской Федерации</t>
  </si>
  <si>
    <t>000 1 03 02230 01 0000 110</t>
  </si>
  <si>
    <t>100 1 03 02230 01 0000 110</t>
  </si>
  <si>
    <t>000 1 03 02240 01 0000 110</t>
  </si>
  <si>
    <t>Доходы от уплаты  акцизов на моторные масла для дизельных и (или) карбюраторных(инжекторных) двигателей, подлежащие распределению в консолидированные бюджеты субъектов Российской Федерации</t>
  </si>
  <si>
    <t>100 1 03 02240 01 0000 110</t>
  </si>
  <si>
    <t>000 1 03 02250 01 0000 110</t>
  </si>
  <si>
    <t xml:space="preserve">Доходы от уплаты акцизов на автомобильный бензин,производимый на территорииРоссийской Федерации,подлежащие  распределению в консолидированные бюджеты субъектов Российской Федерации </t>
  </si>
  <si>
    <t>100 1 03 02250 01 0000 110</t>
  </si>
  <si>
    <t>000 1  03 02260 01 0000 110</t>
  </si>
  <si>
    <t>100 1  03 02260 01 0000 110</t>
  </si>
  <si>
    <t>Доходы от уплаты акцизов на прогонный бензин,производимый на территории Российской Федерации,подлежащие распределению в консолидированные бюджеты субъектов Российской Федерации</t>
  </si>
  <si>
    <t>и на плановый период 2015 и 2016 годов"</t>
  </si>
  <si>
    <t>Налог на доходы физических лиц в виде фиксированных авансовых платежей с доходов,полученных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</si>
  <si>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Доходы от уплаты акцизов на дизельное топливо,подлежащие распределению в консолидированный бюджет субъектов Российской Федерации</t>
  </si>
  <si>
    <t>2016  год</t>
  </si>
  <si>
    <t xml:space="preserve">"О бюджете Лебяжского МО на 2014 год </t>
  </si>
  <si>
    <t>Земельный налог</t>
  </si>
  <si>
    <t xml:space="preserve">912 2 02 01001 10 0000 151 </t>
  </si>
  <si>
    <t>Дотации бюджетам поселений на выравнивание  бюджетной обеспеченности</t>
  </si>
  <si>
    <t>к решению  Лебяжской поселковой Думы</t>
  </si>
  <si>
    <t xml:space="preserve"> 912 2 02 03015 10 0000 151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</si>
  <si>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</si>
  <si>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Земельный налог , взымаемый по ставкам, установленным в соответствии с подпунктом 1 пункта 1 статьи 394 Нологового кодекса российской Федерации  и применяемым  к объектам нологооблажения, расположенным в границах поселений</t>
  </si>
  <si>
    <t>Земельный налог , взымаемый по ставкам, установленным в соответствии с подпунктом 2 пункта 1 статьи 394 Нологового кодекса российской Федерации  и применяемым  к объектам нологооблажения, расположенным в границах поселений</t>
  </si>
  <si>
    <t xml:space="preserve">Земельный налог , взымаемый по ставкам, установленным в соответствии с подпунктом 2 пункта 1 статьи 394 Нологового кодекса Российской Федерации </t>
  </si>
  <si>
    <t>000 1 06 01310 00 0000 110</t>
  </si>
  <si>
    <t>182 1 06 06010 10 0000 110</t>
  </si>
  <si>
    <t>182 1 06 06020 00 0000 110</t>
  </si>
  <si>
    <t>182 1 06 06023 00 0000 110</t>
  </si>
  <si>
    <t>182 1 06 02310 10 0000 110</t>
  </si>
  <si>
    <t>182 1 06 06010 00 0000 110</t>
  </si>
  <si>
    <t>от 12.13.2013  №13__</t>
  </si>
  <si>
    <t>от   13.12.2013  № 71</t>
  </si>
  <si>
    <t>Прогнозируемые объёмы поступления доходов бюджета Лебяжского городского поселения Лебяжского района Кировской области по налоговым и неналоговым доходам и безвозмездным поступлениям по статьям и подстатьям классификации доходов бюджетов на 2015 год и на 2016 год</t>
  </si>
  <si>
    <t xml:space="preserve"> 000 2 02 03024 10 0000 151</t>
  </si>
  <si>
    <t>Приложение 9</t>
  </si>
  <si>
    <t>Субсидии бюджетам поселений на обеспечение мероприятий по переселению граждан из аварийного жилищного фонда за сче средств,поступивших отгосударственной корпорации Фонд содействия реформированию жилищно-коммунального хозяйства</t>
  </si>
  <si>
    <t>Субсидии бюджетам поселений на обеспечение мероприятий по переселению граждан из аварийного жилищного фонда за сче средств бюджетов</t>
  </si>
  <si>
    <t>Прочии субсидии бюджетам поселений</t>
  </si>
  <si>
    <t>000 2 02 02000 00 0000 151</t>
  </si>
  <si>
    <t xml:space="preserve">Субсидии бюджетам поселений </t>
  </si>
  <si>
    <t>984 1 16 51040 02 0000 140</t>
  </si>
  <si>
    <t>Денежные взыскания (штрафы), установленные законами субъектов РФ за несоблюдение  муниципальных правовых актов, зачисляемые в бюджеты поселений</t>
  </si>
  <si>
    <t>000 2 02 02999 10 0000 151</t>
  </si>
  <si>
    <t>000 1 06 06010 00 0000 110</t>
  </si>
  <si>
    <t>Налог на имущество физических лиц</t>
  </si>
  <si>
    <t>000 1 11 05020 00 0000 120</t>
  </si>
  <si>
    <t>Дотация бюджетам субъектов Российской Федерации и муниципальных образований</t>
  </si>
  <si>
    <t>000 2 02 01000 00 0000 151</t>
  </si>
  <si>
    <t>Дотации бюджетам  на поддержку мер по обеспечению сбалансированности бюджетов</t>
  </si>
  <si>
    <t>000 1 06 01000 00 0000 110</t>
  </si>
  <si>
    <t>000 1 06 06000 00 0000 110</t>
  </si>
  <si>
    <t xml:space="preserve">Земельный налог, взимаемый по ставкам, установленным в соответствии с подпунктом 1 пункта 1 статьи 394 Налогового кодекса Российской Федерации </t>
  </si>
  <si>
    <t xml:space="preserve">Земельный налог, взимаемый по ставкам, установленным в соответствии с подпунктом 2 пункта 1 статьи 394 Налогового кодекса Российской Федерации </t>
  </si>
  <si>
    <t>000 1 06 06020 00 0000 110</t>
  </si>
  <si>
    <t>Доходы от продажи материальных и нематериальных активов</t>
  </si>
  <si>
    <t xml:space="preserve">Доходы от продажи земельных участков,находящихся в государственной муниципальной  собственности  </t>
  </si>
  <si>
    <t>Субвенции бюджетам  на выполнение передаваемых полномочий субъектов Российской Федерации</t>
  </si>
  <si>
    <t>182 1 06 06033 13 0000 110</t>
  </si>
  <si>
    <t xml:space="preserve"> 9842 02 03015 13 0000 151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</si>
  <si>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</si>
  <si>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 xml:space="preserve"> 984 2 02 03024 13 0000 151</t>
  </si>
  <si>
    <t>Субвенции бюджетам городских  поселений на выполнение передаваемых полномочий субъектов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</si>
  <si>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  городских  поселений, а также средства от продажи права на заключение договоров аренды указанных земельных участков</t>
  </si>
  <si>
    <t>182 1 06 01030 13 0000 110</t>
  </si>
  <si>
    <t>Доходы от продажи земельных участков, государственная собственность на которые не разграничена и которые расположены  в границах городских поселений поселений</t>
  </si>
  <si>
    <t>000  2 02 01003 13 0000 151</t>
  </si>
  <si>
    <t>984 2 02 01003 13 0000 151</t>
  </si>
  <si>
    <t>984 2 0405099130000180</t>
  </si>
  <si>
    <t>Доходы от уплаты акцизов на дизельное топливо,подлежащие распределению между бюджетами субъектов Российской Федерации и местными бюджетами с учетом установленных деффиринцированных нормативов отчислений в местные бюджеты</t>
  </si>
  <si>
    <t xml:space="preserve">Доходы от уплаты  акцизов на моторные масла для дизельных и (или) карбюраторных(инжекторных) двигателей, подлежащие распределению между бюджетами субъектов Российской Федерации и местными бюджетами с учетом установленных деффиринцированных нормативов отчислений в местные бюджеты </t>
  </si>
  <si>
    <t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деффиринцированных нормативов   отчислений в местные бюджеты</t>
  </si>
  <si>
    <t>Налог на имущество  физических лиц ,взымаемый по ставкам,применяемым к объектам налогообложения ,расположенным в границах  городских поселений</t>
  </si>
  <si>
    <t xml:space="preserve">Доходы, получаемые  в виде арендной платы, а также средства от продажи права на заключение договоров аренды за земли, находящиеся в собственности  городских поселений ( за исключением земельных участков муниципальных бюджетных и автономных учреждений) </t>
  </si>
  <si>
    <t>984 1 11 09045 13 0000 120</t>
  </si>
  <si>
    <t>Дотации бюджетам городских  поселений на поддержку мер по обеспечению сбалансированности бюджетов</t>
  </si>
  <si>
    <t>000 2 02 02999 13 0000 151</t>
  </si>
  <si>
    <t>прочие субсидии  бюджетам городских поселений</t>
  </si>
  <si>
    <t>Прочие субсидии бюджетам городских поселений</t>
  </si>
  <si>
    <t>Прочие  безвозмездные поступления от негосударственных организаций в бюджеты городских  поселений</t>
  </si>
  <si>
    <t>984 2 0705030130000180</t>
  </si>
  <si>
    <t>Прочие  безвозмездные поступления  в бюджеты городских  поселений</t>
  </si>
  <si>
    <t>000 2 0705030100000180</t>
  </si>
  <si>
    <t>Прочие  безвозмездные поступления  в бюджеты   поселений</t>
  </si>
  <si>
    <t>Прочие  безвозмездные поступления от негосударственных организаций в бюджеты   поселений</t>
  </si>
  <si>
    <t>Прочие поступления от использования  имущества, находящегося в собственности городских поселений (за исключением имущества муниципальных бюджетных и автономных учреждений,а также имущества муниципальных унитарных предприятий,в  том числе казенных)</t>
  </si>
  <si>
    <t>000 2 0705010130000180</t>
  </si>
  <si>
    <t>Безвозмездные поступления от физических и юридических лиц на финансовое обеспечение дорожной деятельности в том числедобровольных пожертвований, в отношении автомобильных дорог общего пользования мнстного значения</t>
  </si>
  <si>
    <t>Безвозмездные поступления от физических и юридических лиц на финансовое обеспечение дорожной деятельности в том числе добровольных пожертвований, в отношении автомобильных дорог общего пользования местного значения городских поселений</t>
  </si>
  <si>
    <t>000 2020100110000151</t>
  </si>
  <si>
    <t>98420201001130000151</t>
  </si>
  <si>
    <t>Дотации бюджетам поселений на выравнивание бюджетной обеспеченности</t>
  </si>
  <si>
    <t>Дотации бюджетам городских  поселений на выравнивание бюджетной обеспеченности</t>
  </si>
  <si>
    <t xml:space="preserve"> 984 1 11 05013 13 0000 120</t>
  </si>
  <si>
    <t>984 1 11 05025 13 0000 120</t>
  </si>
  <si>
    <t>Земельный налог,с физических лиц обладающих земельным участком, расположенным в границах городских поселений</t>
  </si>
  <si>
    <t xml:space="preserve"> План 2016 год, рублей</t>
  </si>
  <si>
    <t>Доходы от уплаты акцизов на автомобильный бензин,производимый на территорииРоссийской Федерации,подлежащие  распределению  между бюджетами субъектов Российской Федерации и местными бюджетами с учетом установленных деффиринцированных нормативов  отчислений в местные бюджеты</t>
  </si>
  <si>
    <t>Доходы от уплаты акцизов на автомобильный бензин,подлежащие  распределению  между бюджетами субъектов Российской Федерации и местными бюджетами с учетом установленных деффиринцированных нормативов  отчислений в местные бюджеты</t>
  </si>
  <si>
    <t>000 1 06 06033 13 0000 110</t>
  </si>
  <si>
    <t>984 1 14 06013 13 0000 430</t>
  </si>
  <si>
    <t>984 2 02 01001 13 0000 151</t>
  </si>
  <si>
    <t>000 1 06 06043 13 0000 110</t>
  </si>
  <si>
    <t>182 1 06 06043 13 0000 110</t>
  </si>
  <si>
    <t>ю</t>
  </si>
  <si>
    <t>984 2 02 02999 13 0000 151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</si>
  <si>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</si>
  <si>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 организаций, обладающих земельным участком, расположенным в границах городских поселений</t>
  </si>
  <si>
    <t>000 2 04050991000000180</t>
  </si>
  <si>
    <t>000 2 02 02088 10 0002 000</t>
  </si>
  <si>
    <t>000 2 0400000000000000</t>
  </si>
  <si>
    <t>Прочие безвозмездные поступления</t>
  </si>
  <si>
    <t>000 2 0700000000000000</t>
  </si>
  <si>
    <t>000 1 14 06013 13 0000 430</t>
  </si>
  <si>
    <t>00011600000000000000</t>
  </si>
  <si>
    <t xml:space="preserve">Денежные взыскания (штрафы), </t>
  </si>
  <si>
    <t>000 2 02 02089 13 0002 000</t>
  </si>
  <si>
    <t>984 2 02 02089 13 0002 151</t>
  </si>
  <si>
    <t>исполнено</t>
  </si>
  <si>
    <t>% исполнения</t>
  </si>
  <si>
    <t>000 1 14 00000 00 0000 000</t>
  </si>
  <si>
    <t>000 1 16 51040 02 0000 140</t>
  </si>
  <si>
    <t>000 2 19 00000 00 0000 000</t>
  </si>
  <si>
    <t>возврат остатков субсидий, субвенций и иных межбюджетных трансфертов,имеющих целевое назначение,прошлых лет</t>
  </si>
  <si>
    <t>возврат остатков субсидий, субвенций и иных межбюджетных трансфертов,имеющих целевое назначение,прошлых лет из бюджетов городских поселений</t>
  </si>
  <si>
    <t>000 1 13 00000 00 0000 000</t>
  </si>
  <si>
    <t>доходы от оказания платных услуг (работ) и компенсации затрат государства</t>
  </si>
  <si>
    <t>9841 13 02995 13 0000 130</t>
  </si>
  <si>
    <t>прочие доходы от компенсации затрат бюджетов городских поселений</t>
  </si>
  <si>
    <t>ПРИЛОЖЕНИЕ№1</t>
  </si>
  <si>
    <t xml:space="preserve">К решению Лебяжской поселковой Думы  №  </t>
  </si>
  <si>
    <t xml:space="preserve"> По   доходам бюджета муниципального образования Лебяжское городское поселение за 2016 год по кодам  классификации доходов бюджета</t>
  </si>
  <si>
    <t>984 2 19 0500013 0000 151</t>
  </si>
  <si>
    <t>984 2 02 02088 13 0002 151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</si>
</sst>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 Cyr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10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color indexed="10"/>
      <name val="Arial Cyr"/>
      <charset val="204"/>
    </font>
    <font>
      <sz val="11"/>
      <name val="Times New Roman"/>
      <family val="1"/>
      <charset val="204"/>
    </font>
    <font>
      <b/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6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8" fillId="0" borderId="0" xfId="0" applyFont="1" applyFill="1"/>
    <xf numFmtId="0" fontId="9" fillId="0" borderId="0" xfId="0" applyFont="1"/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center" wrapText="1"/>
    </xf>
    <xf numFmtId="0" fontId="0" fillId="0" borderId="0" xfId="0" applyFill="1" applyAlignment="1"/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justify" wrapText="1"/>
    </xf>
    <xf numFmtId="0" fontId="4" fillId="2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right" wrapText="1"/>
    </xf>
    <xf numFmtId="0" fontId="4" fillId="0" borderId="6" xfId="0" applyFont="1" applyFill="1" applyBorder="1" applyAlignment="1">
      <alignment horizontal="right" wrapText="1"/>
    </xf>
    <xf numFmtId="0" fontId="4" fillId="0" borderId="6" xfId="0" applyFont="1" applyFill="1" applyBorder="1" applyAlignment="1">
      <alignment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2" fontId="3" fillId="0" borderId="8" xfId="0" applyNumberFormat="1" applyFont="1" applyFill="1" applyBorder="1" applyAlignment="1">
      <alignment horizontal="right" wrapText="1"/>
    </xf>
    <xf numFmtId="0" fontId="3" fillId="0" borderId="9" xfId="0" applyFont="1" applyFill="1" applyBorder="1" applyAlignment="1">
      <alignment vertical="top" wrapText="1"/>
    </xf>
    <xf numFmtId="0" fontId="4" fillId="0" borderId="9" xfId="0" applyFont="1" applyFill="1" applyBorder="1" applyAlignment="1">
      <alignment horizontal="justify" vertical="top" wrapText="1"/>
    </xf>
    <xf numFmtId="0" fontId="3" fillId="0" borderId="9" xfId="0" applyFont="1" applyFill="1" applyBorder="1" applyAlignment="1">
      <alignment horizontal="justify" vertical="top" wrapText="1"/>
    </xf>
    <xf numFmtId="0" fontId="4" fillId="2" borderId="9" xfId="0" applyFont="1" applyFill="1" applyBorder="1" applyAlignment="1">
      <alignment horizontal="justify" vertical="top" wrapText="1"/>
    </xf>
    <xf numFmtId="0" fontId="3" fillId="0" borderId="10" xfId="0" applyFont="1" applyFill="1" applyBorder="1" applyAlignment="1">
      <alignment horizontal="justify" vertical="top" wrapText="1"/>
    </xf>
    <xf numFmtId="0" fontId="4" fillId="0" borderId="10" xfId="0" applyFont="1" applyFill="1" applyBorder="1" applyAlignment="1">
      <alignment horizontal="justify" vertical="top" wrapText="1"/>
    </xf>
    <xf numFmtId="0" fontId="3" fillId="0" borderId="11" xfId="0" applyFont="1" applyFill="1" applyBorder="1" applyAlignment="1">
      <alignment horizontal="justify" vertical="top" wrapText="1"/>
    </xf>
    <xf numFmtId="0" fontId="3" fillId="0" borderId="12" xfId="0" applyFont="1" applyFill="1" applyBorder="1" applyAlignment="1">
      <alignment horizontal="right" wrapText="1"/>
    </xf>
    <xf numFmtId="0" fontId="6" fillId="0" borderId="13" xfId="0" applyFont="1" applyFill="1" applyBorder="1" applyAlignment="1">
      <alignment horizontal="center" vertical="justify" wrapText="1"/>
    </xf>
    <xf numFmtId="0" fontId="3" fillId="2" borderId="9" xfId="0" applyFont="1" applyFill="1" applyBorder="1" applyAlignment="1">
      <alignment horizontal="justify" vertical="top" wrapText="1"/>
    </xf>
    <xf numFmtId="0" fontId="3" fillId="0" borderId="0" xfId="0" applyFont="1" applyFill="1" applyAlignment="1">
      <alignment horizontal="center" vertical="justify" wrapText="1"/>
    </xf>
    <xf numFmtId="0" fontId="6" fillId="0" borderId="14" xfId="0" applyFont="1" applyFill="1" applyBorder="1" applyAlignment="1">
      <alignment horizontal="center" vertical="justify" wrapText="1"/>
    </xf>
    <xf numFmtId="0" fontId="3" fillId="3" borderId="15" xfId="0" applyFont="1" applyFill="1" applyBorder="1" applyAlignment="1">
      <alignment vertical="justify" wrapText="1"/>
    </xf>
    <xf numFmtId="0" fontId="3" fillId="0" borderId="9" xfId="0" applyFont="1" applyFill="1" applyBorder="1" applyAlignment="1">
      <alignment vertical="justify" wrapText="1"/>
    </xf>
    <xf numFmtId="0" fontId="4" fillId="0" borderId="9" xfId="0" applyFont="1" applyFill="1" applyBorder="1" applyAlignment="1">
      <alignment horizontal="justify" vertical="justify" wrapText="1"/>
    </xf>
    <xf numFmtId="0" fontId="3" fillId="0" borderId="9" xfId="0" applyFont="1" applyFill="1" applyBorder="1" applyAlignment="1">
      <alignment horizontal="justify" vertical="justify" wrapText="1"/>
    </xf>
    <xf numFmtId="0" fontId="3" fillId="0" borderId="10" xfId="0" applyFont="1" applyFill="1" applyBorder="1" applyAlignment="1">
      <alignment horizontal="justify" vertical="justify" wrapText="1"/>
    </xf>
    <xf numFmtId="0" fontId="4" fillId="0" borderId="10" xfId="0" applyFont="1" applyFill="1" applyBorder="1" applyAlignment="1">
      <alignment horizontal="justify" vertical="justify" wrapText="1"/>
    </xf>
    <xf numFmtId="0" fontId="3" fillId="0" borderId="11" xfId="0" applyFont="1" applyFill="1" applyBorder="1" applyAlignment="1">
      <alignment horizontal="justify" vertical="justify" wrapText="1"/>
    </xf>
    <xf numFmtId="0" fontId="0" fillId="0" borderId="0" xfId="0" applyAlignment="1">
      <alignment vertical="justify"/>
    </xf>
    <xf numFmtId="0" fontId="10" fillId="0" borderId="1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right" wrapText="1"/>
    </xf>
    <xf numFmtId="0" fontId="0" fillId="0" borderId="3" xfId="0" applyFill="1" applyBorder="1" applyAlignment="1"/>
    <xf numFmtId="1" fontId="3" fillId="0" borderId="5" xfId="0" applyNumberFormat="1" applyFont="1" applyFill="1" applyBorder="1" applyAlignment="1">
      <alignment horizontal="right" wrapText="1"/>
    </xf>
    <xf numFmtId="0" fontId="0" fillId="0" borderId="0" xfId="0" applyFill="1" applyAlignment="1">
      <alignment horizontal="right" vertical="justify"/>
    </xf>
    <xf numFmtId="0" fontId="3" fillId="0" borderId="17" xfId="0" applyFont="1" applyFill="1" applyBorder="1" applyAlignment="1">
      <alignment horizontal="right" wrapText="1"/>
    </xf>
    <xf numFmtId="0" fontId="4" fillId="0" borderId="17" xfId="0" applyFont="1" applyFill="1" applyBorder="1" applyAlignment="1">
      <alignment horizontal="right" wrapText="1"/>
    </xf>
    <xf numFmtId="0" fontId="0" fillId="0" borderId="17" xfId="0" applyFill="1" applyBorder="1" applyAlignment="1"/>
    <xf numFmtId="0" fontId="8" fillId="0" borderId="17" xfId="0" applyFont="1" applyFill="1" applyBorder="1" applyAlignment="1"/>
    <xf numFmtId="2" fontId="3" fillId="0" borderId="18" xfId="0" applyNumberFormat="1" applyFont="1" applyFill="1" applyBorder="1" applyAlignment="1">
      <alignment horizontal="right" wrapText="1"/>
    </xf>
    <xf numFmtId="0" fontId="3" fillId="0" borderId="19" xfId="0" applyFont="1" applyFill="1" applyBorder="1" applyAlignment="1">
      <alignment horizontal="center" vertical="top" wrapText="1"/>
    </xf>
    <xf numFmtId="0" fontId="3" fillId="3" borderId="20" xfId="0" applyFont="1" applyFill="1" applyBorder="1" applyAlignment="1">
      <alignment vertical="top" wrapText="1"/>
    </xf>
    <xf numFmtId="0" fontId="3" fillId="0" borderId="21" xfId="0" applyFont="1" applyFill="1" applyBorder="1" applyAlignment="1">
      <alignment horizontal="right" wrapText="1"/>
    </xf>
    <xf numFmtId="0" fontId="10" fillId="0" borderId="14" xfId="0" applyFont="1" applyFill="1" applyBorder="1" applyAlignment="1">
      <alignment horizontal="center" vertical="justify"/>
    </xf>
    <xf numFmtId="49" fontId="10" fillId="0" borderId="22" xfId="0" applyNumberFormat="1" applyFont="1" applyFill="1" applyBorder="1" applyAlignment="1">
      <alignment horizontal="center" vertical="justify"/>
    </xf>
    <xf numFmtId="0" fontId="10" fillId="0" borderId="1" xfId="0" applyFont="1" applyFill="1" applyBorder="1" applyAlignment="1">
      <alignment horizontal="center" vertical="justify"/>
    </xf>
    <xf numFmtId="0" fontId="3" fillId="0" borderId="23" xfId="0" applyFont="1" applyFill="1" applyBorder="1" applyAlignment="1">
      <alignment horizontal="right" wrapText="1"/>
    </xf>
    <xf numFmtId="164" fontId="3" fillId="0" borderId="23" xfId="0" applyNumberFormat="1" applyFont="1" applyFill="1" applyBorder="1" applyAlignment="1">
      <alignment horizontal="right" wrapText="1"/>
    </xf>
    <xf numFmtId="0" fontId="0" fillId="0" borderId="23" xfId="0" applyBorder="1"/>
    <xf numFmtId="0" fontId="4" fillId="0" borderId="23" xfId="0" applyFont="1" applyFill="1" applyBorder="1" applyAlignment="1">
      <alignment horizontal="right" wrapText="1"/>
    </xf>
    <xf numFmtId="0" fontId="0" fillId="0" borderId="23" xfId="0" applyFill="1" applyBorder="1" applyAlignment="1"/>
    <xf numFmtId="0" fontId="8" fillId="0" borderId="23" xfId="0" applyFont="1" applyFill="1" applyBorder="1" applyAlignment="1"/>
    <xf numFmtId="0" fontId="3" fillId="0" borderId="24" xfId="0" applyFont="1" applyFill="1" applyBorder="1" applyAlignment="1">
      <alignment horizontal="right" wrapText="1"/>
    </xf>
    <xf numFmtId="164" fontId="3" fillId="0" borderId="25" xfId="0" applyNumberFormat="1" applyFont="1" applyFill="1" applyBorder="1" applyAlignment="1">
      <alignment horizontal="right" wrapText="1"/>
    </xf>
    <xf numFmtId="0" fontId="3" fillId="0" borderId="25" xfId="0" applyFont="1" applyFill="1" applyBorder="1" applyAlignment="1">
      <alignment horizontal="right" wrapText="1"/>
    </xf>
    <xf numFmtId="0" fontId="3" fillId="0" borderId="26" xfId="0" applyFont="1" applyFill="1" applyBorder="1" applyAlignment="1">
      <alignment horizontal="right" wrapText="1"/>
    </xf>
    <xf numFmtId="164" fontId="0" fillId="0" borderId="27" xfId="0" applyNumberFormat="1" applyBorder="1"/>
    <xf numFmtId="0" fontId="3" fillId="0" borderId="28" xfId="0" applyFont="1" applyFill="1" applyBorder="1" applyAlignment="1">
      <alignment horizontal="right" wrapText="1"/>
    </xf>
    <xf numFmtId="164" fontId="3" fillId="0" borderId="29" xfId="0" applyNumberFormat="1" applyFont="1" applyFill="1" applyBorder="1" applyAlignment="1">
      <alignment horizontal="right" wrapText="1"/>
    </xf>
    <xf numFmtId="2" fontId="3" fillId="0" borderId="29" xfId="0" applyNumberFormat="1" applyFont="1" applyFill="1" applyBorder="1" applyAlignment="1">
      <alignment horizontal="right" wrapText="1"/>
    </xf>
    <xf numFmtId="0" fontId="0" fillId="0" borderId="29" xfId="0" applyBorder="1"/>
    <xf numFmtId="164" fontId="0" fillId="0" borderId="30" xfId="0" applyNumberFormat="1" applyBorder="1"/>
    <xf numFmtId="0" fontId="9" fillId="0" borderId="25" xfId="0" applyFont="1" applyBorder="1"/>
    <xf numFmtId="164" fontId="9" fillId="0" borderId="31" xfId="0" applyNumberFormat="1" applyFont="1" applyBorder="1"/>
    <xf numFmtId="0" fontId="9" fillId="0" borderId="23" xfId="0" applyFont="1" applyBorder="1"/>
    <xf numFmtId="164" fontId="9" fillId="0" borderId="27" xfId="0" applyNumberFormat="1" applyFont="1" applyBorder="1"/>
    <xf numFmtId="0" fontId="4" fillId="0" borderId="9" xfId="0" applyNumberFormat="1" applyFont="1" applyFill="1" applyBorder="1" applyAlignment="1">
      <alignment horizontal="justify" vertical="justify" wrapText="1"/>
    </xf>
    <xf numFmtId="0" fontId="11" fillId="0" borderId="3" xfId="0" applyFont="1" applyFill="1" applyBorder="1" applyAlignment="1">
      <alignment horizontal="right" wrapText="1"/>
    </xf>
    <xf numFmtId="0" fontId="12" fillId="0" borderId="3" xfId="0" applyFont="1" applyFill="1" applyBorder="1" applyAlignment="1">
      <alignment horizontal="right" wrapText="1"/>
    </xf>
    <xf numFmtId="1" fontId="3" fillId="0" borderId="23" xfId="0" applyNumberFormat="1" applyFont="1" applyFill="1" applyBorder="1" applyAlignment="1">
      <alignment horizontal="right" wrapText="1"/>
    </xf>
    <xf numFmtId="0" fontId="10" fillId="0" borderId="14" xfId="0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justify" vertical="justify" wrapText="1"/>
    </xf>
    <xf numFmtId="0" fontId="13" fillId="0" borderId="3" xfId="0" applyFont="1" applyFill="1" applyBorder="1" applyAlignment="1"/>
    <xf numFmtId="0" fontId="11" fillId="0" borderId="2" xfId="0" applyFont="1" applyFill="1" applyBorder="1" applyAlignment="1">
      <alignment horizontal="right" wrapText="1"/>
    </xf>
    <xf numFmtId="0" fontId="11" fillId="0" borderId="23" xfId="0" applyFont="1" applyFill="1" applyBorder="1" applyAlignment="1">
      <alignment horizontal="right" wrapText="1"/>
    </xf>
    <xf numFmtId="0" fontId="13" fillId="0" borderId="23" xfId="0" applyFont="1" applyFill="1" applyBorder="1" applyAlignment="1"/>
    <xf numFmtId="0" fontId="12" fillId="0" borderId="23" xfId="0" applyFont="1" applyFill="1" applyBorder="1" applyAlignment="1">
      <alignment horizontal="right" wrapText="1"/>
    </xf>
    <xf numFmtId="0" fontId="4" fillId="0" borderId="4" xfId="0" applyFont="1" applyFill="1" applyBorder="1" applyAlignment="1">
      <alignment horizontal="right" wrapText="1"/>
    </xf>
    <xf numFmtId="0" fontId="3" fillId="0" borderId="9" xfId="0" applyFont="1" applyFill="1" applyBorder="1" applyAlignment="1">
      <alignment horizontal="right" wrapText="1"/>
    </xf>
    <xf numFmtId="0" fontId="4" fillId="0" borderId="9" xfId="0" applyFont="1" applyFill="1" applyBorder="1" applyAlignment="1">
      <alignment horizontal="right" wrapText="1"/>
    </xf>
    <xf numFmtId="2" fontId="3" fillId="0" borderId="15" xfId="0" applyNumberFormat="1" applyFont="1" applyFill="1" applyBorder="1" applyAlignment="1">
      <alignment horizontal="right" wrapText="1"/>
    </xf>
    <xf numFmtId="2" fontId="3" fillId="0" borderId="9" xfId="0" applyNumberFormat="1" applyFont="1" applyFill="1" applyBorder="1" applyAlignment="1">
      <alignment horizontal="right" wrapText="1"/>
    </xf>
    <xf numFmtId="2" fontId="4" fillId="0" borderId="9" xfId="0" applyNumberFormat="1" applyFont="1" applyFill="1" applyBorder="1" applyAlignment="1">
      <alignment horizontal="right" wrapText="1"/>
    </xf>
    <xf numFmtId="2" fontId="11" fillId="0" borderId="9" xfId="0" applyNumberFormat="1" applyFont="1" applyFill="1" applyBorder="1" applyAlignment="1">
      <alignment horizontal="right" wrapText="1"/>
    </xf>
    <xf numFmtId="2" fontId="4" fillId="0" borderId="10" xfId="0" applyNumberFormat="1" applyFont="1" applyFill="1" applyBorder="1" applyAlignment="1">
      <alignment horizontal="right" wrapText="1"/>
    </xf>
    <xf numFmtId="2" fontId="3" fillId="0" borderId="10" xfId="0" applyNumberFormat="1" applyFont="1" applyFill="1" applyBorder="1" applyAlignment="1">
      <alignment horizontal="right" wrapText="1"/>
    </xf>
    <xf numFmtId="0" fontId="4" fillId="0" borderId="9" xfId="0" applyNumberFormat="1" applyFont="1" applyFill="1" applyBorder="1" applyAlignment="1">
      <alignment horizontal="right" wrapText="1"/>
    </xf>
    <xf numFmtId="0" fontId="3" fillId="3" borderId="15" xfId="0" applyFont="1" applyFill="1" applyBorder="1" applyAlignment="1">
      <alignment horizontal="right" wrapText="1"/>
    </xf>
    <xf numFmtId="0" fontId="4" fillId="0" borderId="10" xfId="0" applyFont="1" applyFill="1" applyBorder="1" applyAlignment="1">
      <alignment horizontal="right" wrapText="1"/>
    </xf>
    <xf numFmtId="0" fontId="3" fillId="0" borderId="10" xfId="0" applyFont="1" applyFill="1" applyBorder="1" applyAlignment="1">
      <alignment horizontal="right" wrapText="1"/>
    </xf>
    <xf numFmtId="0" fontId="3" fillId="0" borderId="11" xfId="0" applyFont="1" applyFill="1" applyBorder="1" applyAlignment="1">
      <alignment horizontal="right" wrapText="1"/>
    </xf>
    <xf numFmtId="2" fontId="12" fillId="4" borderId="9" xfId="0" applyNumberFormat="1" applyFont="1" applyFill="1" applyBorder="1" applyAlignment="1">
      <alignment horizontal="right" wrapText="1"/>
    </xf>
    <xf numFmtId="0" fontId="4" fillId="4" borderId="9" xfId="0" applyFont="1" applyFill="1" applyBorder="1" applyAlignment="1">
      <alignment horizontal="right" wrapText="1"/>
    </xf>
    <xf numFmtId="0" fontId="3" fillId="4" borderId="9" xfId="0" applyFont="1" applyFill="1" applyBorder="1" applyAlignment="1">
      <alignment horizontal="right" wrapText="1"/>
    </xf>
    <xf numFmtId="3" fontId="4" fillId="0" borderId="3" xfId="0" applyNumberFormat="1" applyFont="1" applyFill="1" applyBorder="1" applyAlignment="1">
      <alignment horizontal="center" vertical="top" wrapText="1"/>
    </xf>
    <xf numFmtId="2" fontId="11" fillId="4" borderId="9" xfId="0" applyNumberFormat="1" applyFont="1" applyFill="1" applyBorder="1" applyAlignment="1">
      <alignment horizontal="right" wrapText="1"/>
    </xf>
    <xf numFmtId="2" fontId="11" fillId="5" borderId="9" xfId="0" applyNumberFormat="1" applyFont="1" applyFill="1" applyBorder="1" applyAlignment="1">
      <alignment horizontal="right" wrapText="1"/>
    </xf>
    <xf numFmtId="0" fontId="3" fillId="5" borderId="9" xfId="0" applyFont="1" applyFill="1" applyBorder="1" applyAlignment="1">
      <alignment horizontal="right" wrapText="1"/>
    </xf>
    <xf numFmtId="164" fontId="3" fillId="0" borderId="15" xfId="0" applyNumberFormat="1" applyFont="1" applyFill="1" applyBorder="1" applyAlignment="1">
      <alignment horizontal="right" wrapText="1"/>
    </xf>
    <xf numFmtId="164" fontId="3" fillId="0" borderId="9" xfId="0" applyNumberFormat="1" applyFont="1" applyFill="1" applyBorder="1" applyAlignment="1">
      <alignment horizontal="right" wrapText="1"/>
    </xf>
    <xf numFmtId="164" fontId="12" fillId="4" borderId="9" xfId="0" applyNumberFormat="1" applyFont="1" applyFill="1" applyBorder="1" applyAlignment="1">
      <alignment horizontal="right" wrapText="1"/>
    </xf>
    <xf numFmtId="164" fontId="4" fillId="0" borderId="9" xfId="0" applyNumberFormat="1" applyFont="1" applyFill="1" applyBorder="1" applyAlignment="1">
      <alignment horizontal="right" wrapText="1"/>
    </xf>
    <xf numFmtId="164" fontId="11" fillId="4" borderId="9" xfId="0" applyNumberFormat="1" applyFont="1" applyFill="1" applyBorder="1" applyAlignment="1">
      <alignment horizontal="right" wrapText="1"/>
    </xf>
    <xf numFmtId="164" fontId="11" fillId="0" borderId="9" xfId="0" applyNumberFormat="1" applyFont="1" applyFill="1" applyBorder="1" applyAlignment="1">
      <alignment horizontal="right" wrapText="1"/>
    </xf>
    <xf numFmtId="164" fontId="11" fillId="5" borderId="9" xfId="0" applyNumberFormat="1" applyFont="1" applyFill="1" applyBorder="1" applyAlignment="1">
      <alignment horizontal="right" wrapText="1"/>
    </xf>
    <xf numFmtId="164" fontId="4" fillId="0" borderId="10" xfId="0" applyNumberFormat="1" applyFont="1" applyFill="1" applyBorder="1" applyAlignment="1">
      <alignment horizontal="right" wrapText="1"/>
    </xf>
    <xf numFmtId="164" fontId="3" fillId="0" borderId="10" xfId="0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right" wrapText="1"/>
    </xf>
    <xf numFmtId="0" fontId="14" fillId="0" borderId="0" xfId="0" applyFont="1" applyAlignment="1">
      <alignment wrapText="1"/>
    </xf>
    <xf numFmtId="0" fontId="0" fillId="0" borderId="12" xfId="0" applyBorder="1"/>
    <xf numFmtId="49" fontId="4" fillId="0" borderId="4" xfId="0" applyNumberFormat="1" applyFont="1" applyFill="1" applyBorder="1" applyAlignment="1">
      <alignment horizontal="center" vertical="top" wrapText="1"/>
    </xf>
    <xf numFmtId="3" fontId="4" fillId="0" borderId="4" xfId="0" applyNumberFormat="1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9" xfId="0" applyFont="1" applyFill="1" applyBorder="1" applyAlignment="1">
      <alignment horizontal="justify" vertical="justify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justify" vertical="justify" wrapText="1"/>
    </xf>
    <xf numFmtId="0" fontId="14" fillId="0" borderId="13" xfId="0" applyFont="1" applyBorder="1" applyAlignment="1">
      <alignment wrapText="1"/>
    </xf>
    <xf numFmtId="2" fontId="11" fillId="0" borderId="11" xfId="0" applyNumberFormat="1" applyFont="1" applyFill="1" applyBorder="1" applyAlignment="1">
      <alignment horizontal="right" wrapText="1"/>
    </xf>
    <xf numFmtId="0" fontId="0" fillId="0" borderId="12" xfId="0" applyBorder="1" applyAlignment="1">
      <alignment wrapText="1"/>
    </xf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center" wrapText="1"/>
    </xf>
    <xf numFmtId="0" fontId="0" fillId="0" borderId="32" xfId="0" applyFill="1" applyBorder="1" applyAlignment="1">
      <alignment horizontal="center" wrapText="1"/>
    </xf>
    <xf numFmtId="0" fontId="0" fillId="0" borderId="33" xfId="0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6" xfId="0" applyFont="1" applyFill="1" applyBorder="1" applyAlignment="1">
      <alignment horizontal="center" vertical="top" wrapText="1"/>
    </xf>
    <xf numFmtId="0" fontId="6" fillId="0" borderId="14" xfId="0" applyFont="1" applyFill="1" applyBorder="1" applyAlignment="1">
      <alignment horizontal="center" vertical="top" wrapText="1"/>
    </xf>
    <xf numFmtId="0" fontId="6" fillId="0" borderId="34" xfId="0" applyFont="1" applyFill="1" applyBorder="1" applyAlignment="1">
      <alignment horizontal="center" vertical="top" wrapText="1"/>
    </xf>
    <xf numFmtId="0" fontId="6" fillId="0" borderId="22" xfId="0" applyFont="1" applyFill="1" applyBorder="1" applyAlignment="1">
      <alignment horizontal="center" vertical="justify" wrapText="1"/>
    </xf>
    <xf numFmtId="0" fontId="6" fillId="0" borderId="35" xfId="0" applyFont="1" applyFill="1" applyBorder="1" applyAlignment="1">
      <alignment horizontal="center" vertical="justify" wrapText="1"/>
    </xf>
    <xf numFmtId="0" fontId="10" fillId="0" borderId="14" xfId="0" applyFont="1" applyFill="1" applyBorder="1" applyAlignment="1">
      <alignment horizontal="center" vertical="justify"/>
    </xf>
    <xf numFmtId="0" fontId="10" fillId="0" borderId="34" xfId="0" applyFont="1" applyFill="1" applyBorder="1" applyAlignment="1">
      <alignment horizontal="center" vertical="justify"/>
    </xf>
    <xf numFmtId="0" fontId="10" fillId="0" borderId="36" xfId="0" applyFont="1" applyFill="1" applyBorder="1" applyAlignment="1">
      <alignment horizontal="center" vertical="justify"/>
    </xf>
    <xf numFmtId="0" fontId="0" fillId="0" borderId="0" xfId="0" applyFill="1" applyBorder="1" applyAlignment="1">
      <alignment horizontal="right"/>
    </xf>
    <xf numFmtId="0" fontId="0" fillId="0" borderId="0" xfId="0" applyFill="1" applyAlignment="1">
      <alignment horizontal="right" vertical="justify"/>
    </xf>
    <xf numFmtId="0" fontId="0" fillId="0" borderId="0" xfId="0" applyAlignment="1">
      <alignment horizontal="right"/>
    </xf>
    <xf numFmtId="0" fontId="10" fillId="0" borderId="37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21"/>
  <sheetViews>
    <sheetView topLeftCell="A4" workbookViewId="0">
      <pane xSplit="1" ySplit="7" topLeftCell="B11" activePane="bottomRight" state="frozen"/>
      <selection activeCell="A4" sqref="A4"/>
      <selection pane="topRight" activeCell="B4" sqref="B4"/>
      <selection pane="bottomLeft" activeCell="A10" sqref="A10"/>
      <selection pane="bottomRight" activeCell="Q5" sqref="Q5"/>
    </sheetView>
  </sheetViews>
  <sheetFormatPr defaultRowHeight="12.75"/>
  <cols>
    <col min="1" max="1" width="25.7109375" style="1" customWidth="1"/>
    <col min="2" max="2" width="49.140625" style="1" customWidth="1"/>
    <col min="3" max="3" width="13" style="11" bestFit="1" customWidth="1"/>
    <col min="4" max="4" width="12.5703125" style="11" customWidth="1"/>
    <col min="5" max="5" width="9" style="11" bestFit="1" customWidth="1"/>
    <col min="6" max="6" width="12.5703125" style="11" customWidth="1"/>
    <col min="7" max="7" width="12.5703125" style="11" bestFit="1" customWidth="1"/>
    <col min="8" max="8" width="8" bestFit="1" customWidth="1"/>
    <col min="9" max="9" width="9.28515625" customWidth="1"/>
  </cols>
  <sheetData>
    <row r="2" spans="1:9">
      <c r="B2" s="138" t="s">
        <v>107</v>
      </c>
      <c r="C2" s="138"/>
    </row>
    <row r="3" spans="1:9">
      <c r="B3" s="138" t="s">
        <v>116</v>
      </c>
      <c r="C3" s="138"/>
    </row>
    <row r="4" spans="1:9">
      <c r="A4" s="2"/>
      <c r="B4" s="138" t="s">
        <v>183</v>
      </c>
      <c r="C4" s="138"/>
    </row>
    <row r="5" spans="1:9">
      <c r="B5" s="138" t="s">
        <v>241</v>
      </c>
      <c r="C5" s="138"/>
    </row>
    <row r="6" spans="1:9">
      <c r="A6" s="3"/>
    </row>
    <row r="7" spans="1:9" ht="42" customHeight="1">
      <c r="A7" s="139" t="s">
        <v>170</v>
      </c>
      <c r="B7" s="139"/>
      <c r="C7" s="139"/>
    </row>
    <row r="8" spans="1:9" ht="18" customHeight="1" thickBot="1">
      <c r="A8" s="10"/>
      <c r="B8" s="10"/>
      <c r="C8" s="10"/>
    </row>
    <row r="9" spans="1:9" ht="40.5" customHeight="1" thickBot="1">
      <c r="A9" s="142" t="s">
        <v>106</v>
      </c>
      <c r="B9" s="144" t="s">
        <v>0</v>
      </c>
      <c r="C9" s="146" t="s">
        <v>180</v>
      </c>
      <c r="D9" s="148" t="s">
        <v>181</v>
      </c>
      <c r="E9" s="140" t="s">
        <v>188</v>
      </c>
      <c r="F9" s="140"/>
      <c r="G9" s="148" t="s">
        <v>182</v>
      </c>
      <c r="H9" s="140" t="s">
        <v>189</v>
      </c>
      <c r="I9" s="141"/>
    </row>
    <row r="10" spans="1:9" ht="15.75" thickBot="1">
      <c r="A10" s="143"/>
      <c r="B10" s="145"/>
      <c r="C10" s="147"/>
      <c r="D10" s="149"/>
      <c r="E10" s="61" t="s">
        <v>186</v>
      </c>
      <c r="F10" s="62" t="s">
        <v>187</v>
      </c>
      <c r="G10" s="150"/>
      <c r="H10" s="61" t="s">
        <v>186</v>
      </c>
      <c r="I10" s="60" t="s">
        <v>187</v>
      </c>
    </row>
    <row r="11" spans="1:9" s="8" customFormat="1">
      <c r="A11" s="57" t="s">
        <v>1</v>
      </c>
      <c r="B11" s="58" t="s">
        <v>2</v>
      </c>
      <c r="C11" s="33">
        <f>C12+C18+C30+C36+C39+C48+C54+C61</f>
        <v>12398081.960000001</v>
      </c>
      <c r="D11" s="59">
        <f>D12+D18+D30+D36+D39+D48+D54+D61</f>
        <v>20238164</v>
      </c>
      <c r="E11" s="69">
        <f>D11-C11</f>
        <v>7840082.0399999991</v>
      </c>
      <c r="F11" s="70">
        <f>D11/C11*100</f>
        <v>163.23624948838454</v>
      </c>
      <c r="G11" s="71">
        <f>G12+G18+G30+G36+G39+G48+G54+G61</f>
        <v>21647455</v>
      </c>
      <c r="H11" s="79">
        <f>G11-D11</f>
        <v>1409291</v>
      </c>
      <c r="I11" s="80">
        <f>G11/D11*100</f>
        <v>106.9635318697882</v>
      </c>
    </row>
    <row r="12" spans="1:9" s="8" customFormat="1">
      <c r="A12" s="13" t="s">
        <v>3</v>
      </c>
      <c r="B12" s="26" t="s">
        <v>92</v>
      </c>
      <c r="C12" s="20">
        <f>C13</f>
        <v>2071142.96</v>
      </c>
      <c r="D12" s="52">
        <f>D13</f>
        <v>9816069</v>
      </c>
      <c r="E12" s="72">
        <f t="shared" ref="E12:E75" si="0">D12-C12</f>
        <v>7744926.04</v>
      </c>
      <c r="F12" s="64">
        <f t="shared" ref="F12:F75" si="1">D12/C12*100</f>
        <v>473.94454123050974</v>
      </c>
      <c r="G12" s="63">
        <f>G13</f>
        <v>10974365</v>
      </c>
      <c r="H12" s="81">
        <f t="shared" ref="H12:H75" si="2">G12-D12</f>
        <v>1158296</v>
      </c>
      <c r="I12" s="82">
        <f t="shared" ref="I12:I75" si="3">G12/D12*100</f>
        <v>111.7999985533924</v>
      </c>
    </row>
    <row r="13" spans="1:9">
      <c r="A13" s="14" t="s">
        <v>4</v>
      </c>
      <c r="B13" s="27" t="s">
        <v>5</v>
      </c>
      <c r="C13" s="21">
        <f>C15+C14</f>
        <v>2071142.96</v>
      </c>
      <c r="D13" s="53">
        <f>D15+D14</f>
        <v>9816069</v>
      </c>
      <c r="E13" s="72">
        <f t="shared" si="0"/>
        <v>7744926.04</v>
      </c>
      <c r="F13" s="64">
        <f t="shared" si="1"/>
        <v>473.94454123050974</v>
      </c>
      <c r="G13" s="66">
        <f>G15+G14</f>
        <v>10974365</v>
      </c>
      <c r="H13" s="65">
        <f t="shared" si="2"/>
        <v>1158296</v>
      </c>
      <c r="I13" s="73">
        <f t="shared" si="3"/>
        <v>111.7999985533924</v>
      </c>
    </row>
    <row r="14" spans="1:9" s="1" customFormat="1" ht="63.75">
      <c r="A14" s="14" t="s">
        <v>128</v>
      </c>
      <c r="B14" s="27" t="s">
        <v>109</v>
      </c>
      <c r="C14" s="21">
        <v>2070988.76</v>
      </c>
      <c r="D14" s="54">
        <v>22129</v>
      </c>
      <c r="E14" s="72">
        <f t="shared" si="0"/>
        <v>-2048859.76</v>
      </c>
      <c r="F14" s="64">
        <f t="shared" si="1"/>
        <v>1.06852342356508</v>
      </c>
      <c r="G14" s="67">
        <v>24740</v>
      </c>
      <c r="H14" s="65">
        <f t="shared" si="2"/>
        <v>2611</v>
      </c>
      <c r="I14" s="73">
        <f t="shared" si="3"/>
        <v>111.7989967915405</v>
      </c>
    </row>
    <row r="15" spans="1:9" ht="51">
      <c r="A15" s="14" t="s">
        <v>6</v>
      </c>
      <c r="B15" s="27" t="s">
        <v>93</v>
      </c>
      <c r="C15" s="21">
        <v>154.19999999999999</v>
      </c>
      <c r="D15" s="53">
        <f>D16+D17</f>
        <v>9793940</v>
      </c>
      <c r="E15" s="72">
        <f t="shared" si="0"/>
        <v>9793785.8000000007</v>
      </c>
      <c r="F15" s="64">
        <f t="shared" si="1"/>
        <v>6351452.6588845653</v>
      </c>
      <c r="G15" s="66">
        <f>G16+G17</f>
        <v>10949625</v>
      </c>
      <c r="H15" s="65">
        <f t="shared" si="2"/>
        <v>1155685</v>
      </c>
      <c r="I15" s="73">
        <f t="shared" si="3"/>
        <v>111.80000081683164</v>
      </c>
    </row>
    <row r="16" spans="1:9" ht="78.75" customHeight="1">
      <c r="A16" s="14" t="s">
        <v>7</v>
      </c>
      <c r="B16" s="27" t="s">
        <v>94</v>
      </c>
      <c r="C16" s="21"/>
      <c r="D16" s="54">
        <v>9766029</v>
      </c>
      <c r="E16" s="72">
        <f t="shared" si="0"/>
        <v>9766029</v>
      </c>
      <c r="F16" s="64" t="e">
        <f t="shared" si="1"/>
        <v>#DIV/0!</v>
      </c>
      <c r="G16" s="67">
        <v>10918420</v>
      </c>
      <c r="H16" s="65">
        <f t="shared" si="2"/>
        <v>1152391</v>
      </c>
      <c r="I16" s="73">
        <f t="shared" si="3"/>
        <v>111.79999567889875</v>
      </c>
    </row>
    <row r="17" spans="1:9" ht="89.25">
      <c r="A17" s="14" t="s">
        <v>8</v>
      </c>
      <c r="B17" s="27" t="s">
        <v>143</v>
      </c>
      <c r="C17" s="21"/>
      <c r="D17" s="54">
        <v>27911</v>
      </c>
      <c r="E17" s="72">
        <f t="shared" si="0"/>
        <v>27911</v>
      </c>
      <c r="F17" s="64" t="e">
        <f t="shared" si="1"/>
        <v>#DIV/0!</v>
      </c>
      <c r="G17" s="67">
        <v>31205</v>
      </c>
      <c r="H17" s="65">
        <f t="shared" si="2"/>
        <v>3294</v>
      </c>
      <c r="I17" s="73">
        <f t="shared" si="3"/>
        <v>111.80179857403891</v>
      </c>
    </row>
    <row r="18" spans="1:9" hidden="1">
      <c r="A18" s="13"/>
      <c r="B18" s="28"/>
      <c r="C18" s="20"/>
      <c r="D18" s="52"/>
      <c r="E18" s="72"/>
      <c r="F18" s="64"/>
      <c r="G18" s="63"/>
      <c r="H18" s="65"/>
      <c r="I18" s="73" t="e">
        <f t="shared" si="3"/>
        <v>#DIV/0!</v>
      </c>
    </row>
    <row r="19" spans="1:9" hidden="1">
      <c r="A19" s="14"/>
      <c r="B19" s="27"/>
      <c r="C19" s="21"/>
      <c r="D19" s="53"/>
      <c r="E19" s="72"/>
      <c r="F19" s="64"/>
      <c r="G19" s="66"/>
      <c r="H19" s="65"/>
      <c r="I19" s="73" t="e">
        <f t="shared" si="3"/>
        <v>#DIV/0!</v>
      </c>
    </row>
    <row r="20" spans="1:9" hidden="1">
      <c r="A20" s="13"/>
      <c r="B20" s="28"/>
      <c r="C20" s="20"/>
      <c r="D20" s="52"/>
      <c r="E20" s="72"/>
      <c r="F20" s="64"/>
      <c r="G20" s="63"/>
      <c r="H20" s="65"/>
      <c r="I20" s="73"/>
    </row>
    <row r="21" spans="1:9" hidden="1">
      <c r="A21" s="14"/>
      <c r="B21" s="27"/>
      <c r="C21" s="21"/>
      <c r="D21" s="54"/>
      <c r="E21" s="72"/>
      <c r="F21" s="64"/>
      <c r="G21" s="67"/>
      <c r="H21" s="65"/>
      <c r="I21" s="73"/>
    </row>
    <row r="22" spans="1:9" hidden="1">
      <c r="A22" s="13"/>
      <c r="B22" s="28"/>
      <c r="C22" s="20"/>
      <c r="D22" s="52"/>
      <c r="E22" s="72"/>
      <c r="F22" s="64"/>
      <c r="G22" s="63"/>
      <c r="H22" s="65"/>
      <c r="I22" s="73"/>
    </row>
    <row r="23" spans="1:9" hidden="1">
      <c r="A23" s="14"/>
      <c r="B23" s="27"/>
      <c r="C23" s="21"/>
      <c r="D23" s="54"/>
      <c r="E23" s="72"/>
      <c r="F23" s="64"/>
      <c r="G23" s="67"/>
      <c r="H23" s="65"/>
      <c r="I23" s="73"/>
    </row>
    <row r="24" spans="1:9" s="8" customFormat="1" hidden="1">
      <c r="A24" s="13"/>
      <c r="B24" s="28"/>
      <c r="C24" s="20"/>
      <c r="D24" s="52"/>
      <c r="E24" s="72"/>
      <c r="F24" s="64"/>
      <c r="G24" s="63"/>
      <c r="H24" s="65"/>
      <c r="I24" s="73"/>
    </row>
    <row r="25" spans="1:9" hidden="1">
      <c r="A25" s="14"/>
      <c r="B25" s="27"/>
      <c r="C25" s="21"/>
      <c r="D25" s="54"/>
      <c r="E25" s="72"/>
      <c r="F25" s="64"/>
      <c r="G25" s="67"/>
      <c r="H25" s="65"/>
      <c r="I25" s="73"/>
    </row>
    <row r="26" spans="1:9" hidden="1">
      <c r="A26" s="13"/>
      <c r="B26" s="28"/>
      <c r="C26" s="20"/>
      <c r="D26" s="52"/>
      <c r="E26" s="72"/>
      <c r="F26" s="64"/>
      <c r="G26" s="63"/>
      <c r="H26" s="65"/>
      <c r="I26" s="73" t="e">
        <f t="shared" si="3"/>
        <v>#DIV/0!</v>
      </c>
    </row>
    <row r="27" spans="1:9" hidden="1">
      <c r="A27" s="14"/>
      <c r="B27" s="27"/>
      <c r="C27" s="21"/>
      <c r="D27" s="54"/>
      <c r="E27" s="72"/>
      <c r="F27" s="64"/>
      <c r="G27" s="67"/>
      <c r="H27" s="65"/>
      <c r="I27" s="73" t="e">
        <f t="shared" si="3"/>
        <v>#DIV/0!</v>
      </c>
    </row>
    <row r="28" spans="1:9">
      <c r="A28" s="13" t="s">
        <v>145</v>
      </c>
      <c r="B28" s="28" t="s">
        <v>12</v>
      </c>
      <c r="C28" s="20">
        <f>C29</f>
        <v>1806</v>
      </c>
      <c r="D28" s="52">
        <f>D29</f>
        <v>20121</v>
      </c>
      <c r="E28" s="72">
        <f t="shared" si="0"/>
        <v>18315</v>
      </c>
      <c r="F28" s="64">
        <f t="shared" si="1"/>
        <v>1114.1196013289036</v>
      </c>
      <c r="G28" s="63">
        <f>G29</f>
        <v>21167</v>
      </c>
      <c r="H28" s="65">
        <f t="shared" si="2"/>
        <v>1046</v>
      </c>
      <c r="I28" s="73">
        <f t="shared" si="3"/>
        <v>105.1985487798817</v>
      </c>
    </row>
    <row r="29" spans="1:9">
      <c r="A29" s="14" t="s">
        <v>120</v>
      </c>
      <c r="B29" s="27" t="s">
        <v>12</v>
      </c>
      <c r="C29" s="21">
        <v>1806</v>
      </c>
      <c r="D29" s="54">
        <v>20121</v>
      </c>
      <c r="E29" s="72">
        <f t="shared" si="0"/>
        <v>18315</v>
      </c>
      <c r="F29" s="64">
        <f t="shared" si="1"/>
        <v>1114.1196013289036</v>
      </c>
      <c r="G29" s="67">
        <v>21167</v>
      </c>
      <c r="H29" s="65">
        <f t="shared" si="2"/>
        <v>1046</v>
      </c>
      <c r="I29" s="73">
        <f t="shared" si="3"/>
        <v>105.1985487798817</v>
      </c>
    </row>
    <row r="30" spans="1:9">
      <c r="A30" s="13" t="s">
        <v>13</v>
      </c>
      <c r="B30" s="28" t="s">
        <v>14</v>
      </c>
      <c r="C30" s="20">
        <f>C31+C33</f>
        <v>2806825</v>
      </c>
      <c r="D30" s="52">
        <f>D31+D33</f>
        <v>2806633</v>
      </c>
      <c r="E30" s="72">
        <f t="shared" si="0"/>
        <v>-192</v>
      </c>
      <c r="F30" s="64">
        <f t="shared" si="1"/>
        <v>99.993159530786571</v>
      </c>
      <c r="G30" s="63">
        <f>G31+G33</f>
        <v>2902970</v>
      </c>
      <c r="H30" s="65">
        <f t="shared" si="2"/>
        <v>96337</v>
      </c>
      <c r="I30" s="73">
        <f t="shared" si="3"/>
        <v>103.43247585273885</v>
      </c>
    </row>
    <row r="31" spans="1:9">
      <c r="A31" s="14" t="s">
        <v>15</v>
      </c>
      <c r="B31" s="27" t="s">
        <v>16</v>
      </c>
      <c r="C31" s="21">
        <f>C32</f>
        <v>440900</v>
      </c>
      <c r="D31" s="53">
        <f>D32</f>
        <v>391727</v>
      </c>
      <c r="E31" s="72">
        <f t="shared" si="0"/>
        <v>-49173</v>
      </c>
      <c r="F31" s="64">
        <f t="shared" si="1"/>
        <v>88.847130868677709</v>
      </c>
      <c r="G31" s="66">
        <f>G32</f>
        <v>434817</v>
      </c>
      <c r="H31" s="65">
        <f t="shared" si="2"/>
        <v>43090</v>
      </c>
      <c r="I31" s="73">
        <f t="shared" si="3"/>
        <v>111.00000765839475</v>
      </c>
    </row>
    <row r="32" spans="1:9" ht="25.5">
      <c r="A32" s="14" t="s">
        <v>17</v>
      </c>
      <c r="B32" s="27" t="s">
        <v>18</v>
      </c>
      <c r="C32" s="21">
        <v>440900</v>
      </c>
      <c r="D32" s="54">
        <v>391727</v>
      </c>
      <c r="E32" s="72">
        <f t="shared" si="0"/>
        <v>-49173</v>
      </c>
      <c r="F32" s="64">
        <f t="shared" si="1"/>
        <v>88.847130868677709</v>
      </c>
      <c r="G32" s="67">
        <v>434817</v>
      </c>
      <c r="H32" s="65">
        <f t="shared" si="2"/>
        <v>43090</v>
      </c>
      <c r="I32" s="73">
        <f t="shared" si="3"/>
        <v>111.00000765839475</v>
      </c>
    </row>
    <row r="33" spans="1:9">
      <c r="A33" s="14" t="s">
        <v>99</v>
      </c>
      <c r="B33" s="27" t="s">
        <v>100</v>
      </c>
      <c r="C33" s="21">
        <f>C34+C35</f>
        <v>2365925</v>
      </c>
      <c r="D33" s="53">
        <f>D34+D35</f>
        <v>2414906</v>
      </c>
      <c r="E33" s="72">
        <f t="shared" si="0"/>
        <v>48981</v>
      </c>
      <c r="F33" s="64">
        <f t="shared" si="1"/>
        <v>102.07026849963545</v>
      </c>
      <c r="G33" s="66">
        <f>G34+G35</f>
        <v>2468153</v>
      </c>
      <c r="H33" s="65">
        <f t="shared" si="2"/>
        <v>53247</v>
      </c>
      <c r="I33" s="73">
        <f t="shared" si="3"/>
        <v>102.20493054388038</v>
      </c>
    </row>
    <row r="34" spans="1:9">
      <c r="A34" s="14" t="s">
        <v>101</v>
      </c>
      <c r="B34" s="27" t="s">
        <v>102</v>
      </c>
      <c r="C34" s="21">
        <v>507000</v>
      </c>
      <c r="D34" s="54">
        <v>481650</v>
      </c>
      <c r="E34" s="72">
        <f t="shared" si="0"/>
        <v>-25350</v>
      </c>
      <c r="F34" s="64">
        <f t="shared" si="1"/>
        <v>95</v>
      </c>
      <c r="G34" s="67">
        <v>457567</v>
      </c>
      <c r="H34" s="65">
        <f t="shared" si="2"/>
        <v>-24083</v>
      </c>
      <c r="I34" s="73">
        <f t="shared" si="3"/>
        <v>94.999896190179584</v>
      </c>
    </row>
    <row r="35" spans="1:9">
      <c r="A35" s="14" t="s">
        <v>103</v>
      </c>
      <c r="B35" s="27" t="s">
        <v>104</v>
      </c>
      <c r="C35" s="21">
        <v>1858925</v>
      </c>
      <c r="D35" s="54">
        <v>1933256</v>
      </c>
      <c r="E35" s="72">
        <f t="shared" si="0"/>
        <v>74331</v>
      </c>
      <c r="F35" s="64">
        <f t="shared" si="1"/>
        <v>103.99860134217356</v>
      </c>
      <c r="G35" s="67">
        <v>2010586</v>
      </c>
      <c r="H35" s="65">
        <f t="shared" si="2"/>
        <v>77330</v>
      </c>
      <c r="I35" s="73">
        <f t="shared" si="3"/>
        <v>103.99998758571031</v>
      </c>
    </row>
    <row r="36" spans="1:9">
      <c r="A36" s="13" t="s">
        <v>19</v>
      </c>
      <c r="B36" s="28" t="s">
        <v>20</v>
      </c>
      <c r="C36" s="20">
        <f t="shared" ref="C36:G37" si="4">C37</f>
        <v>348939</v>
      </c>
      <c r="D36" s="52">
        <f t="shared" si="4"/>
        <v>369485</v>
      </c>
      <c r="E36" s="72">
        <f t="shared" si="0"/>
        <v>20546</v>
      </c>
      <c r="F36" s="64">
        <f t="shared" si="1"/>
        <v>105.88813517548911</v>
      </c>
      <c r="G36" s="63">
        <f t="shared" si="4"/>
        <v>388698</v>
      </c>
      <c r="H36" s="65">
        <f t="shared" si="2"/>
        <v>19213</v>
      </c>
      <c r="I36" s="73">
        <f t="shared" si="3"/>
        <v>105.19994045766406</v>
      </c>
    </row>
    <row r="37" spans="1:9" ht="38.25">
      <c r="A37" s="14" t="s">
        <v>21</v>
      </c>
      <c r="B37" s="27" t="s">
        <v>22</v>
      </c>
      <c r="C37" s="20">
        <f t="shared" si="4"/>
        <v>348939</v>
      </c>
      <c r="D37" s="52">
        <f t="shared" si="4"/>
        <v>369485</v>
      </c>
      <c r="E37" s="72">
        <f t="shared" si="0"/>
        <v>20546</v>
      </c>
      <c r="F37" s="64">
        <f t="shared" si="1"/>
        <v>105.88813517548911</v>
      </c>
      <c r="G37" s="63">
        <f t="shared" si="4"/>
        <v>388698</v>
      </c>
      <c r="H37" s="65">
        <f t="shared" si="2"/>
        <v>19213</v>
      </c>
      <c r="I37" s="73">
        <f t="shared" si="3"/>
        <v>105.19994045766406</v>
      </c>
    </row>
    <row r="38" spans="1:9" ht="47.25" customHeight="1">
      <c r="A38" s="14" t="s">
        <v>23</v>
      </c>
      <c r="B38" s="27" t="s">
        <v>24</v>
      </c>
      <c r="C38" s="21">
        <v>348939</v>
      </c>
      <c r="D38" s="54">
        <v>369485</v>
      </c>
      <c r="E38" s="72">
        <f t="shared" si="0"/>
        <v>20546</v>
      </c>
      <c r="F38" s="64">
        <f t="shared" si="1"/>
        <v>105.88813517548911</v>
      </c>
      <c r="G38" s="67">
        <v>388698</v>
      </c>
      <c r="H38" s="65">
        <f t="shared" si="2"/>
        <v>19213</v>
      </c>
      <c r="I38" s="73">
        <f t="shared" si="3"/>
        <v>105.19994045766406</v>
      </c>
    </row>
    <row r="39" spans="1:9" ht="44.25" customHeight="1">
      <c r="A39" s="13" t="s">
        <v>25</v>
      </c>
      <c r="B39" s="28" t="s">
        <v>112</v>
      </c>
      <c r="C39" s="20">
        <f>C40+C45</f>
        <v>1411014</v>
      </c>
      <c r="D39" s="52">
        <f>D40+D45</f>
        <v>1411014</v>
      </c>
      <c r="E39" s="72">
        <f t="shared" si="0"/>
        <v>0</v>
      </c>
      <c r="F39" s="64">
        <f t="shared" si="1"/>
        <v>100</v>
      </c>
      <c r="G39" s="63">
        <f>G40+G45</f>
        <v>1411014</v>
      </c>
      <c r="H39" s="65">
        <f t="shared" si="2"/>
        <v>0</v>
      </c>
      <c r="I39" s="73">
        <f t="shared" si="3"/>
        <v>100</v>
      </c>
    </row>
    <row r="40" spans="1:9" ht="89.25" customHeight="1">
      <c r="A40" s="14" t="s">
        <v>26</v>
      </c>
      <c r="B40" s="27" t="s">
        <v>121</v>
      </c>
      <c r="C40" s="20">
        <f>C41+C43</f>
        <v>1333828</v>
      </c>
      <c r="D40" s="52">
        <f>D41+D43</f>
        <v>1333828</v>
      </c>
      <c r="E40" s="72">
        <f t="shared" si="0"/>
        <v>0</v>
      </c>
      <c r="F40" s="64">
        <f t="shared" si="1"/>
        <v>100</v>
      </c>
      <c r="G40" s="63">
        <f>G41+G43</f>
        <v>1333828</v>
      </c>
      <c r="H40" s="65">
        <f t="shared" si="2"/>
        <v>0</v>
      </c>
      <c r="I40" s="73">
        <f t="shared" si="3"/>
        <v>100</v>
      </c>
    </row>
    <row r="41" spans="1:9" ht="63.75" customHeight="1">
      <c r="A41" s="14" t="s">
        <v>27</v>
      </c>
      <c r="B41" s="27" t="s">
        <v>105</v>
      </c>
      <c r="C41" s="20">
        <f>C42</f>
        <v>524995</v>
      </c>
      <c r="D41" s="52">
        <f>D42</f>
        <v>524995</v>
      </c>
      <c r="E41" s="72">
        <f t="shared" si="0"/>
        <v>0</v>
      </c>
      <c r="F41" s="64">
        <f t="shared" si="1"/>
        <v>100</v>
      </c>
      <c r="G41" s="63">
        <f>G42</f>
        <v>524995</v>
      </c>
      <c r="H41" s="65">
        <f t="shared" si="2"/>
        <v>0</v>
      </c>
      <c r="I41" s="73">
        <f t="shared" si="3"/>
        <v>100</v>
      </c>
    </row>
    <row r="42" spans="1:9" ht="78.75" customHeight="1">
      <c r="A42" s="16" t="s">
        <v>146</v>
      </c>
      <c r="B42" s="27" t="s">
        <v>28</v>
      </c>
      <c r="C42" s="20">
        <v>524995</v>
      </c>
      <c r="D42" s="52">
        <v>524995</v>
      </c>
      <c r="E42" s="72">
        <f t="shared" si="0"/>
        <v>0</v>
      </c>
      <c r="F42" s="64">
        <f t="shared" si="1"/>
        <v>100</v>
      </c>
      <c r="G42" s="63">
        <v>524995</v>
      </c>
      <c r="H42" s="65">
        <f t="shared" si="2"/>
        <v>0</v>
      </c>
      <c r="I42" s="73">
        <f t="shared" si="3"/>
        <v>100</v>
      </c>
    </row>
    <row r="43" spans="1:9" ht="81" customHeight="1">
      <c r="A43" s="14" t="s">
        <v>29</v>
      </c>
      <c r="B43" s="27" t="s">
        <v>122</v>
      </c>
      <c r="C43" s="21">
        <f>C44</f>
        <v>808833</v>
      </c>
      <c r="D43" s="53">
        <f>D44</f>
        <v>808833</v>
      </c>
      <c r="E43" s="72">
        <f t="shared" si="0"/>
        <v>0</v>
      </c>
      <c r="F43" s="64">
        <f t="shared" si="1"/>
        <v>100</v>
      </c>
      <c r="G43" s="66">
        <f>G44</f>
        <v>808833</v>
      </c>
      <c r="H43" s="65">
        <f t="shared" si="2"/>
        <v>0</v>
      </c>
      <c r="I43" s="73">
        <f t="shared" si="3"/>
        <v>100</v>
      </c>
    </row>
    <row r="44" spans="1:9" ht="76.5">
      <c r="A44" s="14" t="s">
        <v>30</v>
      </c>
      <c r="B44" s="27" t="s">
        <v>123</v>
      </c>
      <c r="C44" s="21">
        <v>808833</v>
      </c>
      <c r="D44" s="53">
        <v>808833</v>
      </c>
      <c r="E44" s="72">
        <f t="shared" si="0"/>
        <v>0</v>
      </c>
      <c r="F44" s="64">
        <f t="shared" si="1"/>
        <v>100</v>
      </c>
      <c r="G44" s="66">
        <v>808833</v>
      </c>
      <c r="H44" s="65">
        <f t="shared" si="2"/>
        <v>0</v>
      </c>
      <c r="I44" s="73">
        <f t="shared" si="3"/>
        <v>100</v>
      </c>
    </row>
    <row r="45" spans="1:9" ht="78.75" customHeight="1">
      <c r="A45" s="14" t="s">
        <v>135</v>
      </c>
      <c r="B45" s="27" t="s">
        <v>147</v>
      </c>
      <c r="C45" s="21">
        <f t="shared" ref="C45:G46" si="5">C46</f>
        <v>77186</v>
      </c>
      <c r="D45" s="53">
        <f t="shared" si="5"/>
        <v>77186</v>
      </c>
      <c r="E45" s="72">
        <f t="shared" si="0"/>
        <v>0</v>
      </c>
      <c r="F45" s="64">
        <f t="shared" si="1"/>
        <v>100</v>
      </c>
      <c r="G45" s="66">
        <f t="shared" si="5"/>
        <v>77186</v>
      </c>
      <c r="H45" s="65">
        <f t="shared" si="2"/>
        <v>0</v>
      </c>
      <c r="I45" s="73">
        <f t="shared" si="3"/>
        <v>100</v>
      </c>
    </row>
    <row r="46" spans="1:9" ht="78.75" customHeight="1">
      <c r="A46" s="14" t="s">
        <v>136</v>
      </c>
      <c r="B46" s="27" t="s">
        <v>137</v>
      </c>
      <c r="C46" s="21">
        <f t="shared" si="5"/>
        <v>77186</v>
      </c>
      <c r="D46" s="53">
        <f t="shared" si="5"/>
        <v>77186</v>
      </c>
      <c r="E46" s="72">
        <f t="shared" si="0"/>
        <v>0</v>
      </c>
      <c r="F46" s="64">
        <f t="shared" si="1"/>
        <v>100</v>
      </c>
      <c r="G46" s="66">
        <f t="shared" si="5"/>
        <v>77186</v>
      </c>
      <c r="H46" s="65">
        <f t="shared" si="2"/>
        <v>0</v>
      </c>
      <c r="I46" s="73">
        <f t="shared" si="3"/>
        <v>100</v>
      </c>
    </row>
    <row r="47" spans="1:9" ht="78.75" customHeight="1">
      <c r="A47" s="14" t="s">
        <v>138</v>
      </c>
      <c r="B47" s="27" t="s">
        <v>139</v>
      </c>
      <c r="C47" s="21">
        <v>77186</v>
      </c>
      <c r="D47" s="53">
        <v>77186</v>
      </c>
      <c r="E47" s="72">
        <f t="shared" si="0"/>
        <v>0</v>
      </c>
      <c r="F47" s="64">
        <f t="shared" si="1"/>
        <v>100</v>
      </c>
      <c r="G47" s="66">
        <v>77186</v>
      </c>
      <c r="H47" s="65">
        <f t="shared" si="2"/>
        <v>0</v>
      </c>
      <c r="I47" s="73">
        <f t="shared" si="3"/>
        <v>100</v>
      </c>
    </row>
    <row r="48" spans="1:9" ht="25.5">
      <c r="A48" s="13" t="s">
        <v>31</v>
      </c>
      <c r="B48" s="28" t="s">
        <v>32</v>
      </c>
      <c r="C48" s="20">
        <f>C49</f>
        <v>359161</v>
      </c>
      <c r="D48" s="52">
        <f>D49</f>
        <v>359161</v>
      </c>
      <c r="E48" s="72">
        <f t="shared" si="0"/>
        <v>0</v>
      </c>
      <c r="F48" s="64">
        <f t="shared" si="1"/>
        <v>100</v>
      </c>
      <c r="G48" s="63">
        <f>G49</f>
        <v>359161</v>
      </c>
      <c r="H48" s="65">
        <f t="shared" si="2"/>
        <v>0</v>
      </c>
      <c r="I48" s="73">
        <f t="shared" si="3"/>
        <v>100</v>
      </c>
    </row>
    <row r="49" spans="1:9" ht="25.5">
      <c r="A49" s="14" t="s">
        <v>148</v>
      </c>
      <c r="B49" s="27" t="s">
        <v>33</v>
      </c>
      <c r="C49" s="21">
        <f>C50+C51+C52+C53</f>
        <v>359161</v>
      </c>
      <c r="D49" s="53">
        <f>D50+D51+D52+D53</f>
        <v>359161</v>
      </c>
      <c r="E49" s="72">
        <f t="shared" si="0"/>
        <v>0</v>
      </c>
      <c r="F49" s="64">
        <f t="shared" si="1"/>
        <v>100</v>
      </c>
      <c r="G49" s="66">
        <f>G50+G51+G52+G53</f>
        <v>359161</v>
      </c>
      <c r="H49" s="65">
        <f t="shared" si="2"/>
        <v>0</v>
      </c>
      <c r="I49" s="73">
        <f t="shared" si="3"/>
        <v>100</v>
      </c>
    </row>
    <row r="50" spans="1:9" ht="25.5">
      <c r="A50" s="16" t="s">
        <v>149</v>
      </c>
      <c r="B50" s="29" t="s">
        <v>150</v>
      </c>
      <c r="C50" s="21">
        <v>22529</v>
      </c>
      <c r="D50" s="53">
        <v>22529</v>
      </c>
      <c r="E50" s="72">
        <f t="shared" si="0"/>
        <v>0</v>
      </c>
      <c r="F50" s="64">
        <f t="shared" si="1"/>
        <v>100</v>
      </c>
      <c r="G50" s="66">
        <v>22529</v>
      </c>
      <c r="H50" s="65">
        <f t="shared" si="2"/>
        <v>0</v>
      </c>
      <c r="I50" s="73">
        <f t="shared" si="3"/>
        <v>100</v>
      </c>
    </row>
    <row r="51" spans="1:9" ht="25.5">
      <c r="A51" s="16" t="s">
        <v>151</v>
      </c>
      <c r="B51" s="29" t="s">
        <v>152</v>
      </c>
      <c r="C51" s="21">
        <v>2157</v>
      </c>
      <c r="D51" s="53">
        <v>2157</v>
      </c>
      <c r="E51" s="72">
        <f t="shared" si="0"/>
        <v>0</v>
      </c>
      <c r="F51" s="64">
        <f t="shared" si="1"/>
        <v>100</v>
      </c>
      <c r="G51" s="66">
        <v>2157</v>
      </c>
      <c r="H51" s="65">
        <f t="shared" si="2"/>
        <v>0</v>
      </c>
      <c r="I51" s="73">
        <f t="shared" si="3"/>
        <v>100</v>
      </c>
    </row>
    <row r="52" spans="1:9" ht="25.5">
      <c r="A52" s="16" t="s">
        <v>153</v>
      </c>
      <c r="B52" s="29" t="s">
        <v>154</v>
      </c>
      <c r="C52" s="21">
        <v>166170</v>
      </c>
      <c r="D52" s="53">
        <v>166170</v>
      </c>
      <c r="E52" s="72">
        <f t="shared" si="0"/>
        <v>0</v>
      </c>
      <c r="F52" s="64">
        <f t="shared" si="1"/>
        <v>100</v>
      </c>
      <c r="G52" s="66">
        <v>166170</v>
      </c>
      <c r="H52" s="65">
        <f t="shared" si="2"/>
        <v>0</v>
      </c>
      <c r="I52" s="73">
        <f t="shared" si="3"/>
        <v>100</v>
      </c>
    </row>
    <row r="53" spans="1:9" ht="25.5">
      <c r="A53" s="16" t="s">
        <v>155</v>
      </c>
      <c r="B53" s="29" t="s">
        <v>156</v>
      </c>
      <c r="C53" s="21">
        <v>168305</v>
      </c>
      <c r="D53" s="53">
        <v>168305</v>
      </c>
      <c r="E53" s="72">
        <f t="shared" si="0"/>
        <v>0</v>
      </c>
      <c r="F53" s="64">
        <f t="shared" si="1"/>
        <v>100</v>
      </c>
      <c r="G53" s="66">
        <v>168305</v>
      </c>
      <c r="H53" s="65">
        <f t="shared" si="2"/>
        <v>0</v>
      </c>
      <c r="I53" s="73">
        <f t="shared" si="3"/>
        <v>100</v>
      </c>
    </row>
    <row r="54" spans="1:9" ht="25.5">
      <c r="A54" s="13" t="s">
        <v>34</v>
      </c>
      <c r="B54" s="35" t="s">
        <v>157</v>
      </c>
      <c r="C54" s="20">
        <f>C55</f>
        <v>5343000</v>
      </c>
      <c r="D54" s="52">
        <f t="shared" ref="D54:G56" si="6">D55</f>
        <v>5417802</v>
      </c>
      <c r="E54" s="72">
        <f t="shared" si="0"/>
        <v>74802</v>
      </c>
      <c r="F54" s="64">
        <f t="shared" si="1"/>
        <v>101.4</v>
      </c>
      <c r="G54" s="63">
        <f t="shared" si="6"/>
        <v>5553247</v>
      </c>
      <c r="H54" s="65">
        <f t="shared" si="2"/>
        <v>135445</v>
      </c>
      <c r="I54" s="73">
        <f t="shared" si="3"/>
        <v>102.49999907711651</v>
      </c>
    </row>
    <row r="55" spans="1:9">
      <c r="A55" s="16" t="s">
        <v>158</v>
      </c>
      <c r="B55" s="29" t="s">
        <v>159</v>
      </c>
      <c r="C55" s="21">
        <f>C56</f>
        <v>5343000</v>
      </c>
      <c r="D55" s="53">
        <f t="shared" si="6"/>
        <v>5417802</v>
      </c>
      <c r="E55" s="72">
        <f t="shared" si="0"/>
        <v>74802</v>
      </c>
      <c r="F55" s="64">
        <f t="shared" si="1"/>
        <v>101.4</v>
      </c>
      <c r="G55" s="66">
        <f t="shared" si="6"/>
        <v>5553247</v>
      </c>
      <c r="H55" s="65">
        <f t="shared" si="2"/>
        <v>135445</v>
      </c>
      <c r="I55" s="73">
        <f t="shared" si="3"/>
        <v>102.49999907711651</v>
      </c>
    </row>
    <row r="56" spans="1:9">
      <c r="A56" s="16" t="s">
        <v>160</v>
      </c>
      <c r="B56" s="29" t="s">
        <v>161</v>
      </c>
      <c r="C56" s="21">
        <f>C57</f>
        <v>5343000</v>
      </c>
      <c r="D56" s="53">
        <f t="shared" si="6"/>
        <v>5417802</v>
      </c>
      <c r="E56" s="72">
        <f t="shared" si="0"/>
        <v>74802</v>
      </c>
      <c r="F56" s="64">
        <f t="shared" si="1"/>
        <v>101.4</v>
      </c>
      <c r="G56" s="66">
        <f t="shared" si="6"/>
        <v>5553247</v>
      </c>
      <c r="H56" s="65">
        <f t="shared" si="2"/>
        <v>135445</v>
      </c>
      <c r="I56" s="73">
        <f t="shared" si="3"/>
        <v>102.49999907711651</v>
      </c>
    </row>
    <row r="57" spans="1:9" ht="38.25">
      <c r="A57" s="16" t="s">
        <v>162</v>
      </c>
      <c r="B57" s="29" t="s">
        <v>163</v>
      </c>
      <c r="C57" s="21">
        <f>C58+C59+C60</f>
        <v>5343000</v>
      </c>
      <c r="D57" s="53">
        <f>D58+D59+D60</f>
        <v>5417802</v>
      </c>
      <c r="E57" s="72">
        <f t="shared" si="0"/>
        <v>74802</v>
      </c>
      <c r="F57" s="64">
        <f t="shared" si="1"/>
        <v>101.4</v>
      </c>
      <c r="G57" s="66">
        <f>G58+G59+G60</f>
        <v>5553247</v>
      </c>
      <c r="H57" s="65">
        <f t="shared" si="2"/>
        <v>135445</v>
      </c>
      <c r="I57" s="73">
        <f t="shared" si="3"/>
        <v>102.49999907711651</v>
      </c>
    </row>
    <row r="58" spans="1:9" ht="38.25">
      <c r="A58" s="16" t="s">
        <v>166</v>
      </c>
      <c r="B58" s="29" t="s">
        <v>163</v>
      </c>
      <c r="C58" s="21">
        <v>641000</v>
      </c>
      <c r="D58" s="54">
        <v>649974</v>
      </c>
      <c r="E58" s="72">
        <f t="shared" si="0"/>
        <v>8974</v>
      </c>
      <c r="F58" s="64">
        <f t="shared" si="1"/>
        <v>101.4</v>
      </c>
      <c r="G58" s="67">
        <v>666223</v>
      </c>
      <c r="H58" s="65">
        <f t="shared" si="2"/>
        <v>16249</v>
      </c>
      <c r="I58" s="73">
        <f t="shared" si="3"/>
        <v>102.49994615169223</v>
      </c>
    </row>
    <row r="59" spans="1:9" ht="38.25">
      <c r="A59" s="16" t="s">
        <v>165</v>
      </c>
      <c r="B59" s="29" t="s">
        <v>163</v>
      </c>
      <c r="C59" s="21">
        <v>2302000</v>
      </c>
      <c r="D59" s="54">
        <v>2334228</v>
      </c>
      <c r="E59" s="72">
        <f t="shared" si="0"/>
        <v>32228</v>
      </c>
      <c r="F59" s="64">
        <f t="shared" si="1"/>
        <v>101.4</v>
      </c>
      <c r="G59" s="67">
        <v>2392584</v>
      </c>
      <c r="H59" s="65">
        <f t="shared" si="2"/>
        <v>58356</v>
      </c>
      <c r="I59" s="73">
        <f t="shared" si="3"/>
        <v>102.50001285221495</v>
      </c>
    </row>
    <row r="60" spans="1:9" ht="38.25">
      <c r="A60" s="16" t="s">
        <v>164</v>
      </c>
      <c r="B60" s="29" t="s">
        <v>163</v>
      </c>
      <c r="C60" s="21">
        <v>2400000</v>
      </c>
      <c r="D60" s="54">
        <v>2433600</v>
      </c>
      <c r="E60" s="72">
        <f t="shared" si="0"/>
        <v>33600</v>
      </c>
      <c r="F60" s="64">
        <f t="shared" si="1"/>
        <v>101.4</v>
      </c>
      <c r="G60" s="67">
        <v>2494440</v>
      </c>
      <c r="H60" s="65">
        <f t="shared" si="2"/>
        <v>60840</v>
      </c>
      <c r="I60" s="73">
        <f t="shared" si="3"/>
        <v>102.49999999999999</v>
      </c>
    </row>
    <row r="61" spans="1:9">
      <c r="A61" s="13" t="s">
        <v>35</v>
      </c>
      <c r="B61" s="28" t="s">
        <v>36</v>
      </c>
      <c r="C61" s="20">
        <f>C62+C64</f>
        <v>58000</v>
      </c>
      <c r="D61" s="52">
        <f>D62+D64</f>
        <v>58000</v>
      </c>
      <c r="E61" s="72">
        <f t="shared" si="0"/>
        <v>0</v>
      </c>
      <c r="F61" s="64">
        <f t="shared" si="1"/>
        <v>100</v>
      </c>
      <c r="G61" s="63">
        <f>G62+G64</f>
        <v>58000</v>
      </c>
      <c r="H61" s="65">
        <f t="shared" si="2"/>
        <v>0</v>
      </c>
      <c r="I61" s="73">
        <f t="shared" si="3"/>
        <v>100</v>
      </c>
    </row>
    <row r="62" spans="1:9" s="1" customFormat="1" ht="89.25">
      <c r="A62" s="14" t="s">
        <v>167</v>
      </c>
      <c r="B62" s="27" t="s">
        <v>113</v>
      </c>
      <c r="C62" s="20">
        <f>C63</f>
        <v>20000</v>
      </c>
      <c r="D62" s="52">
        <f>D63</f>
        <v>20000</v>
      </c>
      <c r="E62" s="72">
        <f t="shared" si="0"/>
        <v>0</v>
      </c>
      <c r="F62" s="64">
        <f t="shared" si="1"/>
        <v>100</v>
      </c>
      <c r="G62" s="63">
        <f>G63</f>
        <v>20000</v>
      </c>
      <c r="H62" s="65">
        <f t="shared" si="2"/>
        <v>0</v>
      </c>
      <c r="I62" s="73">
        <f t="shared" si="3"/>
        <v>100</v>
      </c>
    </row>
    <row r="63" spans="1:9" s="1" customFormat="1" ht="38.25">
      <c r="A63" s="14" t="s">
        <v>110</v>
      </c>
      <c r="B63" s="27" t="s">
        <v>111</v>
      </c>
      <c r="C63" s="21">
        <v>20000</v>
      </c>
      <c r="D63" s="53">
        <v>20000</v>
      </c>
      <c r="E63" s="72">
        <f t="shared" si="0"/>
        <v>0</v>
      </c>
      <c r="F63" s="64">
        <f t="shared" si="1"/>
        <v>100</v>
      </c>
      <c r="G63" s="66">
        <v>20000</v>
      </c>
      <c r="H63" s="65">
        <f t="shared" si="2"/>
        <v>0</v>
      </c>
      <c r="I63" s="73">
        <f t="shared" si="3"/>
        <v>100</v>
      </c>
    </row>
    <row r="64" spans="1:9" ht="25.5">
      <c r="A64" s="14" t="s">
        <v>37</v>
      </c>
      <c r="B64" s="27" t="s">
        <v>38</v>
      </c>
      <c r="C64" s="20">
        <f>C65</f>
        <v>38000</v>
      </c>
      <c r="D64" s="52">
        <f>D65</f>
        <v>38000</v>
      </c>
      <c r="E64" s="72">
        <f t="shared" si="0"/>
        <v>0</v>
      </c>
      <c r="F64" s="64">
        <f t="shared" si="1"/>
        <v>100</v>
      </c>
      <c r="G64" s="63">
        <f>G65</f>
        <v>38000</v>
      </c>
      <c r="H64" s="65">
        <f t="shared" si="2"/>
        <v>0</v>
      </c>
      <c r="I64" s="73">
        <f t="shared" si="3"/>
        <v>100</v>
      </c>
    </row>
    <row r="65" spans="1:9" s="1" customFormat="1" ht="38.25">
      <c r="A65" s="14" t="s">
        <v>142</v>
      </c>
      <c r="B65" s="27" t="s">
        <v>39</v>
      </c>
      <c r="C65" s="21">
        <v>38000</v>
      </c>
      <c r="D65" s="53">
        <v>38000</v>
      </c>
      <c r="E65" s="72">
        <f t="shared" si="0"/>
        <v>0</v>
      </c>
      <c r="F65" s="64">
        <f t="shared" si="1"/>
        <v>100</v>
      </c>
      <c r="G65" s="66">
        <v>38000</v>
      </c>
      <c r="H65" s="65">
        <f t="shared" si="2"/>
        <v>0</v>
      </c>
      <c r="I65" s="73">
        <f t="shared" si="3"/>
        <v>100</v>
      </c>
    </row>
    <row r="66" spans="1:9">
      <c r="A66" s="13" t="s">
        <v>40</v>
      </c>
      <c r="B66" s="28" t="s">
        <v>41</v>
      </c>
      <c r="C66" s="20">
        <f>C67</f>
        <v>112223700</v>
      </c>
      <c r="D66" s="52">
        <f>D67</f>
        <v>121712200</v>
      </c>
      <c r="E66" s="72">
        <f t="shared" si="0"/>
        <v>9488500</v>
      </c>
      <c r="F66" s="64">
        <f t="shared" si="1"/>
        <v>108.45498767194452</v>
      </c>
      <c r="G66" s="63">
        <f>G67</f>
        <v>129743800</v>
      </c>
      <c r="H66" s="65">
        <f t="shared" si="2"/>
        <v>8031600</v>
      </c>
      <c r="I66" s="73">
        <f t="shared" si="3"/>
        <v>106.5988454731736</v>
      </c>
    </row>
    <row r="67" spans="1:9" ht="38.25">
      <c r="A67" s="13" t="s">
        <v>42</v>
      </c>
      <c r="B67" s="28" t="s">
        <v>114</v>
      </c>
      <c r="C67" s="20">
        <f>C68+C71+C78+C104</f>
        <v>112223700</v>
      </c>
      <c r="D67" s="52">
        <f>D68+D71+D78+D104</f>
        <v>121712200</v>
      </c>
      <c r="E67" s="72">
        <f t="shared" si="0"/>
        <v>9488500</v>
      </c>
      <c r="F67" s="64">
        <f t="shared" si="1"/>
        <v>108.45498767194452</v>
      </c>
      <c r="G67" s="63">
        <f>G68+G71+G78+G104</f>
        <v>129743800</v>
      </c>
      <c r="H67" s="65">
        <f t="shared" si="2"/>
        <v>8031600</v>
      </c>
      <c r="I67" s="73">
        <f t="shared" si="3"/>
        <v>106.5988454731736</v>
      </c>
    </row>
    <row r="68" spans="1:9" ht="25.5">
      <c r="A68" s="13" t="s">
        <v>43</v>
      </c>
      <c r="B68" s="28" t="s">
        <v>44</v>
      </c>
      <c r="C68" s="20">
        <f t="shared" ref="C68:G69" si="7">C69</f>
        <v>21533000</v>
      </c>
      <c r="D68" s="52">
        <f t="shared" si="7"/>
        <v>21079000</v>
      </c>
      <c r="E68" s="72">
        <f t="shared" si="0"/>
        <v>-454000</v>
      </c>
      <c r="F68" s="64">
        <f t="shared" si="1"/>
        <v>97.891608229229547</v>
      </c>
      <c r="G68" s="63">
        <f t="shared" si="7"/>
        <v>20843000</v>
      </c>
      <c r="H68" s="65">
        <f t="shared" si="2"/>
        <v>-236000</v>
      </c>
      <c r="I68" s="73">
        <f t="shared" si="3"/>
        <v>98.880402296124103</v>
      </c>
    </row>
    <row r="69" spans="1:9" ht="25.5">
      <c r="A69" s="14" t="s">
        <v>45</v>
      </c>
      <c r="B69" s="27" t="s">
        <v>46</v>
      </c>
      <c r="C69" s="21">
        <f t="shared" si="7"/>
        <v>21533000</v>
      </c>
      <c r="D69" s="53">
        <f t="shared" si="7"/>
        <v>21079000</v>
      </c>
      <c r="E69" s="72">
        <f t="shared" si="0"/>
        <v>-454000</v>
      </c>
      <c r="F69" s="64">
        <f t="shared" si="1"/>
        <v>97.891608229229547</v>
      </c>
      <c r="G69" s="66">
        <f t="shared" si="7"/>
        <v>20843000</v>
      </c>
      <c r="H69" s="65">
        <f t="shared" si="2"/>
        <v>-236000</v>
      </c>
      <c r="I69" s="73">
        <f t="shared" si="3"/>
        <v>98.880402296124103</v>
      </c>
    </row>
    <row r="70" spans="1:9" ht="25.5">
      <c r="A70" s="14" t="s">
        <v>47</v>
      </c>
      <c r="B70" s="27" t="s">
        <v>48</v>
      </c>
      <c r="C70" s="21">
        <v>21533000</v>
      </c>
      <c r="D70" s="54">
        <v>21079000</v>
      </c>
      <c r="E70" s="72">
        <f t="shared" si="0"/>
        <v>-454000</v>
      </c>
      <c r="F70" s="64">
        <f t="shared" si="1"/>
        <v>97.891608229229547</v>
      </c>
      <c r="G70" s="67">
        <v>20843000</v>
      </c>
      <c r="H70" s="65">
        <f t="shared" si="2"/>
        <v>-236000</v>
      </c>
      <c r="I70" s="73">
        <f t="shared" si="3"/>
        <v>98.880402296124103</v>
      </c>
    </row>
    <row r="71" spans="1:9" ht="38.25">
      <c r="A71" s="13" t="s">
        <v>49</v>
      </c>
      <c r="B71" s="28" t="s">
        <v>50</v>
      </c>
      <c r="C71" s="20">
        <f t="shared" ref="C71:G72" si="8">C72</f>
        <v>37396700</v>
      </c>
      <c r="D71" s="52">
        <f t="shared" si="8"/>
        <v>41484000</v>
      </c>
      <c r="E71" s="72">
        <f t="shared" si="0"/>
        <v>4087300</v>
      </c>
      <c r="F71" s="64">
        <f t="shared" si="1"/>
        <v>110.92957399984491</v>
      </c>
      <c r="G71" s="63">
        <f t="shared" si="8"/>
        <v>43872000</v>
      </c>
      <c r="H71" s="65">
        <f t="shared" si="2"/>
        <v>2388000</v>
      </c>
      <c r="I71" s="73">
        <f t="shared" si="3"/>
        <v>105.75643621637258</v>
      </c>
    </row>
    <row r="72" spans="1:9" s="1" customFormat="1">
      <c r="A72" s="14" t="s">
        <v>51</v>
      </c>
      <c r="B72" s="27" t="s">
        <v>52</v>
      </c>
      <c r="C72" s="20">
        <f t="shared" si="8"/>
        <v>37396700</v>
      </c>
      <c r="D72" s="52">
        <f t="shared" si="8"/>
        <v>41484000</v>
      </c>
      <c r="E72" s="72">
        <f t="shared" si="0"/>
        <v>4087300</v>
      </c>
      <c r="F72" s="64">
        <f t="shared" si="1"/>
        <v>110.92957399984491</v>
      </c>
      <c r="G72" s="63">
        <f t="shared" si="8"/>
        <v>43872000</v>
      </c>
      <c r="H72" s="65">
        <f t="shared" si="2"/>
        <v>2388000</v>
      </c>
      <c r="I72" s="73">
        <f t="shared" si="3"/>
        <v>105.75643621637258</v>
      </c>
    </row>
    <row r="73" spans="1:9" s="1" customFormat="1">
      <c r="A73" s="14" t="s">
        <v>53</v>
      </c>
      <c r="B73" s="27" t="s">
        <v>54</v>
      </c>
      <c r="C73" s="20">
        <f>C74+C75+C76+C77</f>
        <v>37396700</v>
      </c>
      <c r="D73" s="52">
        <f>D74+D75+D76+D77</f>
        <v>41484000</v>
      </c>
      <c r="E73" s="72">
        <f t="shared" si="0"/>
        <v>4087300</v>
      </c>
      <c r="F73" s="64">
        <f t="shared" si="1"/>
        <v>110.92957399984491</v>
      </c>
      <c r="G73" s="63">
        <f>G74+G75+G76+G77</f>
        <v>43872000</v>
      </c>
      <c r="H73" s="65">
        <f t="shared" si="2"/>
        <v>2388000</v>
      </c>
      <c r="I73" s="73">
        <f t="shared" si="3"/>
        <v>105.75643621637258</v>
      </c>
    </row>
    <row r="74" spans="1:9" s="1" customFormat="1">
      <c r="A74" s="14" t="s">
        <v>55</v>
      </c>
      <c r="B74" s="27" t="s">
        <v>54</v>
      </c>
      <c r="C74" s="21">
        <v>7421000</v>
      </c>
      <c r="D74" s="54">
        <v>7680000</v>
      </c>
      <c r="E74" s="72">
        <f t="shared" si="0"/>
        <v>259000</v>
      </c>
      <c r="F74" s="64">
        <f t="shared" si="1"/>
        <v>103.49009567443741</v>
      </c>
      <c r="G74" s="67">
        <v>7780000</v>
      </c>
      <c r="H74" s="65">
        <f t="shared" si="2"/>
        <v>100000</v>
      </c>
      <c r="I74" s="73">
        <f t="shared" si="3"/>
        <v>101.30208333333333</v>
      </c>
    </row>
    <row r="75" spans="1:9" s="1" customFormat="1">
      <c r="A75" s="14" t="s">
        <v>56</v>
      </c>
      <c r="B75" s="27" t="s">
        <v>54</v>
      </c>
      <c r="C75" s="21">
        <v>13032000</v>
      </c>
      <c r="D75" s="54">
        <v>15381000</v>
      </c>
      <c r="E75" s="72">
        <f t="shared" si="0"/>
        <v>2349000</v>
      </c>
      <c r="F75" s="64">
        <f t="shared" si="1"/>
        <v>118.02486187845305</v>
      </c>
      <c r="G75" s="67">
        <v>16273000</v>
      </c>
      <c r="H75" s="65">
        <f t="shared" si="2"/>
        <v>892000</v>
      </c>
      <c r="I75" s="73">
        <f t="shared" si="3"/>
        <v>105.7993628502698</v>
      </c>
    </row>
    <row r="76" spans="1:9" s="1" customFormat="1">
      <c r="A76" s="14" t="s">
        <v>57</v>
      </c>
      <c r="B76" s="27" t="s">
        <v>54</v>
      </c>
      <c r="C76" s="21">
        <v>176700</v>
      </c>
      <c r="D76" s="54"/>
      <c r="E76" s="72">
        <f t="shared" ref="E76:E109" si="9">D76-C76</f>
        <v>-176700</v>
      </c>
      <c r="F76" s="64">
        <f t="shared" ref="F76:F109" si="10">D76/C76*100</f>
        <v>0</v>
      </c>
      <c r="G76" s="67"/>
      <c r="H76" s="65">
        <f t="shared" ref="H76:H109" si="11">G76-D76</f>
        <v>0</v>
      </c>
      <c r="I76" s="73" t="e">
        <f t="shared" ref="I76:I109" si="12">G76/D76*100</f>
        <v>#DIV/0!</v>
      </c>
    </row>
    <row r="77" spans="1:9" s="1" customFormat="1">
      <c r="A77" s="14" t="s">
        <v>58</v>
      </c>
      <c r="B77" s="27" t="s">
        <v>54</v>
      </c>
      <c r="C77" s="22">
        <v>16767000</v>
      </c>
      <c r="D77" s="54">
        <v>18423000</v>
      </c>
      <c r="E77" s="72">
        <f t="shared" si="9"/>
        <v>1656000</v>
      </c>
      <c r="F77" s="64">
        <f t="shared" si="10"/>
        <v>109.87654320987654</v>
      </c>
      <c r="G77" s="67">
        <v>19819000</v>
      </c>
      <c r="H77" s="65">
        <f t="shared" si="11"/>
        <v>1396000</v>
      </c>
      <c r="I77" s="73">
        <f t="shared" si="12"/>
        <v>107.57748466590675</v>
      </c>
    </row>
    <row r="78" spans="1:9" s="1" customFormat="1" ht="25.5">
      <c r="A78" s="13" t="s">
        <v>59</v>
      </c>
      <c r="B78" s="28" t="s">
        <v>60</v>
      </c>
      <c r="C78" s="20">
        <f>C81+C83+C85+C87+C94+C96+C98+C102+C79+C100</f>
        <v>52973900</v>
      </c>
      <c r="D78" s="52">
        <f>D81+D83+D85+D87+D94+D96+D98+D102+D79+D100</f>
        <v>59121800</v>
      </c>
      <c r="E78" s="72">
        <f t="shared" si="9"/>
        <v>6147900</v>
      </c>
      <c r="F78" s="64">
        <f t="shared" si="10"/>
        <v>111.60552649512307</v>
      </c>
      <c r="G78" s="63">
        <f>G81+G83+G85+G87+G94+G96+G98+G102+G79+G100</f>
        <v>65001400</v>
      </c>
      <c r="H78" s="65">
        <f t="shared" si="11"/>
        <v>5879600</v>
      </c>
      <c r="I78" s="73">
        <f t="shared" si="12"/>
        <v>109.94489342340728</v>
      </c>
    </row>
    <row r="79" spans="1:9" s="7" customFormat="1" ht="38.25">
      <c r="A79" s="14" t="s">
        <v>140</v>
      </c>
      <c r="B79" s="29" t="s">
        <v>168</v>
      </c>
      <c r="C79" s="21">
        <f>C80</f>
        <v>11600</v>
      </c>
      <c r="D79" s="53">
        <f>D80</f>
        <v>0</v>
      </c>
      <c r="E79" s="72">
        <f t="shared" si="9"/>
        <v>-11600</v>
      </c>
      <c r="F79" s="64">
        <f t="shared" si="10"/>
        <v>0</v>
      </c>
      <c r="G79" s="66">
        <f>G80</f>
        <v>0</v>
      </c>
      <c r="H79" s="65">
        <f t="shared" si="11"/>
        <v>0</v>
      </c>
      <c r="I79" s="73" t="e">
        <f t="shared" si="12"/>
        <v>#DIV/0!</v>
      </c>
    </row>
    <row r="80" spans="1:9" s="7" customFormat="1" ht="51">
      <c r="A80" s="14" t="s">
        <v>141</v>
      </c>
      <c r="B80" s="29" t="s">
        <v>169</v>
      </c>
      <c r="C80" s="21">
        <v>11600</v>
      </c>
      <c r="D80" s="55">
        <v>0</v>
      </c>
      <c r="E80" s="72">
        <f t="shared" si="9"/>
        <v>-11600</v>
      </c>
      <c r="F80" s="64">
        <f t="shared" si="10"/>
        <v>0</v>
      </c>
      <c r="G80" s="68">
        <v>0</v>
      </c>
      <c r="H80" s="65">
        <f t="shared" si="11"/>
        <v>0</v>
      </c>
      <c r="I80" s="73" t="e">
        <f t="shared" si="12"/>
        <v>#DIV/0!</v>
      </c>
    </row>
    <row r="81" spans="1:9" s="1" customFormat="1" ht="38.25">
      <c r="A81" s="14" t="s">
        <v>61</v>
      </c>
      <c r="B81" s="27" t="s">
        <v>62</v>
      </c>
      <c r="C81" s="20">
        <f>C82</f>
        <v>592500</v>
      </c>
      <c r="D81" s="52">
        <f>D82</f>
        <v>616200</v>
      </c>
      <c r="E81" s="72">
        <f t="shared" si="9"/>
        <v>23700</v>
      </c>
      <c r="F81" s="64">
        <f t="shared" si="10"/>
        <v>104</v>
      </c>
      <c r="G81" s="63">
        <f>G82</f>
        <v>632400</v>
      </c>
      <c r="H81" s="65">
        <f t="shared" si="11"/>
        <v>16200</v>
      </c>
      <c r="I81" s="73">
        <f t="shared" si="12"/>
        <v>102.62901655306717</v>
      </c>
    </row>
    <row r="82" spans="1:9" s="1" customFormat="1" ht="38.25">
      <c r="A82" s="14" t="s">
        <v>63</v>
      </c>
      <c r="B82" s="27" t="s">
        <v>64</v>
      </c>
      <c r="C82" s="21">
        <v>592500</v>
      </c>
      <c r="D82" s="54">
        <v>616200</v>
      </c>
      <c r="E82" s="72">
        <f t="shared" si="9"/>
        <v>23700</v>
      </c>
      <c r="F82" s="64">
        <f t="shared" si="10"/>
        <v>104</v>
      </c>
      <c r="G82" s="67">
        <v>632400</v>
      </c>
      <c r="H82" s="65">
        <f t="shared" si="11"/>
        <v>16200</v>
      </c>
      <c r="I82" s="73">
        <f t="shared" si="12"/>
        <v>102.62901655306717</v>
      </c>
    </row>
    <row r="83" spans="1:9" s="1" customFormat="1" ht="38.25">
      <c r="A83" s="14" t="s">
        <v>65</v>
      </c>
      <c r="B83" s="27" t="s">
        <v>66</v>
      </c>
      <c r="C83" s="20">
        <f>C84</f>
        <v>702000</v>
      </c>
      <c r="D83" s="52">
        <f>D84</f>
        <v>702000</v>
      </c>
      <c r="E83" s="72">
        <f t="shared" si="9"/>
        <v>0</v>
      </c>
      <c r="F83" s="64">
        <f t="shared" si="10"/>
        <v>100</v>
      </c>
      <c r="G83" s="63">
        <f>G84</f>
        <v>702000</v>
      </c>
      <c r="H83" s="65">
        <f t="shared" si="11"/>
        <v>0</v>
      </c>
      <c r="I83" s="73">
        <f t="shared" si="12"/>
        <v>100</v>
      </c>
    </row>
    <row r="84" spans="1:9" s="1" customFormat="1" ht="38.25">
      <c r="A84" s="14" t="s">
        <v>67</v>
      </c>
      <c r="B84" s="27" t="s">
        <v>68</v>
      </c>
      <c r="C84" s="21">
        <v>702000</v>
      </c>
      <c r="D84" s="54">
        <v>702000</v>
      </c>
      <c r="E84" s="72">
        <f t="shared" si="9"/>
        <v>0</v>
      </c>
      <c r="F84" s="64">
        <f t="shared" si="10"/>
        <v>100</v>
      </c>
      <c r="G84" s="67">
        <v>702000</v>
      </c>
      <c r="H84" s="65">
        <f t="shared" si="11"/>
        <v>0</v>
      </c>
      <c r="I84" s="73">
        <f t="shared" si="12"/>
        <v>100</v>
      </c>
    </row>
    <row r="85" spans="1:9" s="1" customFormat="1" ht="38.25">
      <c r="A85" s="14" t="s">
        <v>69</v>
      </c>
      <c r="B85" s="27" t="s">
        <v>70</v>
      </c>
      <c r="C85" s="20">
        <f>C86</f>
        <v>238000</v>
      </c>
      <c r="D85" s="52">
        <f>D86</f>
        <v>260000</v>
      </c>
      <c r="E85" s="72">
        <f t="shared" si="9"/>
        <v>22000</v>
      </c>
      <c r="F85" s="64">
        <f t="shared" si="10"/>
        <v>109.24369747899159</v>
      </c>
      <c r="G85" s="63">
        <f>G86</f>
        <v>285000</v>
      </c>
      <c r="H85" s="65">
        <f t="shared" si="11"/>
        <v>25000</v>
      </c>
      <c r="I85" s="73">
        <f t="shared" si="12"/>
        <v>109.61538461538463</v>
      </c>
    </row>
    <row r="86" spans="1:9" s="1" customFormat="1" ht="38.25">
      <c r="A86" s="14" t="s">
        <v>71</v>
      </c>
      <c r="B86" s="27" t="s">
        <v>72</v>
      </c>
      <c r="C86" s="21">
        <v>238000</v>
      </c>
      <c r="D86" s="54">
        <v>260000</v>
      </c>
      <c r="E86" s="72">
        <f t="shared" si="9"/>
        <v>22000</v>
      </c>
      <c r="F86" s="64">
        <f t="shared" si="10"/>
        <v>109.24369747899159</v>
      </c>
      <c r="G86" s="67">
        <v>285000</v>
      </c>
      <c r="H86" s="65">
        <f t="shared" si="11"/>
        <v>25000</v>
      </c>
      <c r="I86" s="73">
        <f t="shared" si="12"/>
        <v>109.61538461538463</v>
      </c>
    </row>
    <row r="87" spans="1:9" s="1" customFormat="1" ht="38.25">
      <c r="A87" s="14" t="s">
        <v>73</v>
      </c>
      <c r="B87" s="27" t="s">
        <v>74</v>
      </c>
      <c r="C87" s="20">
        <f>C88</f>
        <v>44762800</v>
      </c>
      <c r="D87" s="52">
        <f>D88</f>
        <v>50510600</v>
      </c>
      <c r="E87" s="72">
        <f t="shared" si="9"/>
        <v>5747800</v>
      </c>
      <c r="F87" s="64">
        <f t="shared" si="10"/>
        <v>112.84057297577452</v>
      </c>
      <c r="G87" s="63">
        <f>G88</f>
        <v>55995000</v>
      </c>
      <c r="H87" s="65">
        <f t="shared" si="11"/>
        <v>5484400</v>
      </c>
      <c r="I87" s="73">
        <f t="shared" si="12"/>
        <v>110.85791893186776</v>
      </c>
    </row>
    <row r="88" spans="1:9" s="1" customFormat="1" ht="38.25">
      <c r="A88" s="14" t="s">
        <v>75</v>
      </c>
      <c r="B88" s="27" t="s">
        <v>76</v>
      </c>
      <c r="C88" s="21">
        <f>C89+C90+C91+C92+C93</f>
        <v>44762800</v>
      </c>
      <c r="D88" s="53">
        <f>D89+D90+D91+D92+D93</f>
        <v>50510600</v>
      </c>
      <c r="E88" s="72">
        <f t="shared" si="9"/>
        <v>5747800</v>
      </c>
      <c r="F88" s="64">
        <f t="shared" si="10"/>
        <v>112.84057297577452</v>
      </c>
      <c r="G88" s="66">
        <f>G89+G90+G91+G92+G93</f>
        <v>55995000</v>
      </c>
      <c r="H88" s="65">
        <f t="shared" si="11"/>
        <v>5484400</v>
      </c>
      <c r="I88" s="73">
        <f t="shared" si="12"/>
        <v>110.85791893186776</v>
      </c>
    </row>
    <row r="89" spans="1:9" s="1" customFormat="1" ht="38.25">
      <c r="A89" s="14" t="s">
        <v>77</v>
      </c>
      <c r="B89" s="27" t="s">
        <v>76</v>
      </c>
      <c r="C89" s="21">
        <v>390000</v>
      </c>
      <c r="D89" s="54">
        <v>426000</v>
      </c>
      <c r="E89" s="72">
        <f t="shared" si="9"/>
        <v>36000</v>
      </c>
      <c r="F89" s="64">
        <f t="shared" si="10"/>
        <v>109.23076923076923</v>
      </c>
      <c r="G89" s="67">
        <v>466000</v>
      </c>
      <c r="H89" s="65">
        <f t="shared" si="11"/>
        <v>40000</v>
      </c>
      <c r="I89" s="73">
        <f t="shared" si="12"/>
        <v>109.38967136150235</v>
      </c>
    </row>
    <row r="90" spans="1:9" s="1" customFormat="1" ht="38.25">
      <c r="A90" s="14" t="s">
        <v>78</v>
      </c>
      <c r="B90" s="27" t="s">
        <v>76</v>
      </c>
      <c r="C90" s="21">
        <v>40210000</v>
      </c>
      <c r="D90" s="54">
        <v>44913000</v>
      </c>
      <c r="E90" s="72">
        <f t="shared" si="9"/>
        <v>4703000</v>
      </c>
      <c r="F90" s="64">
        <f t="shared" si="10"/>
        <v>111.69609549863218</v>
      </c>
      <c r="G90" s="67">
        <v>50938000</v>
      </c>
      <c r="H90" s="65">
        <f t="shared" si="11"/>
        <v>6025000</v>
      </c>
      <c r="I90" s="73">
        <f t="shared" si="12"/>
        <v>113.41482421570592</v>
      </c>
    </row>
    <row r="91" spans="1:9" s="1" customFormat="1" ht="38.25">
      <c r="A91" s="14" t="s">
        <v>79</v>
      </c>
      <c r="B91" s="27" t="s">
        <v>76</v>
      </c>
      <c r="C91" s="21">
        <v>672200</v>
      </c>
      <c r="D91" s="54">
        <v>674600</v>
      </c>
      <c r="E91" s="72">
        <f t="shared" si="9"/>
        <v>2400</v>
      </c>
      <c r="F91" s="64">
        <f t="shared" si="10"/>
        <v>100.35703659625112</v>
      </c>
      <c r="G91" s="67">
        <v>668100</v>
      </c>
      <c r="H91" s="65">
        <f t="shared" si="11"/>
        <v>-6500</v>
      </c>
      <c r="I91" s="73">
        <f t="shared" si="12"/>
        <v>99.036466053957909</v>
      </c>
    </row>
    <row r="92" spans="1:9" s="1" customFormat="1" ht="38.25">
      <c r="A92" s="14" t="s">
        <v>80</v>
      </c>
      <c r="B92" s="27" t="s">
        <v>76</v>
      </c>
      <c r="C92" s="21">
        <v>709200</v>
      </c>
      <c r="D92" s="54">
        <v>1578600</v>
      </c>
      <c r="E92" s="72">
        <f t="shared" si="9"/>
        <v>869400</v>
      </c>
      <c r="F92" s="64">
        <f t="shared" si="10"/>
        <v>222.58883248730962</v>
      </c>
      <c r="G92" s="67">
        <v>1584500</v>
      </c>
      <c r="H92" s="65">
        <f t="shared" si="11"/>
        <v>5900</v>
      </c>
      <c r="I92" s="73">
        <f t="shared" si="12"/>
        <v>100.37374889142279</v>
      </c>
    </row>
    <row r="93" spans="1:9" s="1" customFormat="1" ht="38.25">
      <c r="A93" s="14" t="s">
        <v>81</v>
      </c>
      <c r="B93" s="27" t="s">
        <v>76</v>
      </c>
      <c r="C93" s="21">
        <v>2781400</v>
      </c>
      <c r="D93" s="54">
        <v>2918400</v>
      </c>
      <c r="E93" s="72">
        <f t="shared" si="9"/>
        <v>137000</v>
      </c>
      <c r="F93" s="64">
        <f t="shared" si="10"/>
        <v>104.92557704753003</v>
      </c>
      <c r="G93" s="67">
        <v>2338400</v>
      </c>
      <c r="H93" s="65">
        <f t="shared" si="11"/>
        <v>-580000</v>
      </c>
      <c r="I93" s="73">
        <f t="shared" si="12"/>
        <v>80.126096491228068</v>
      </c>
    </row>
    <row r="94" spans="1:9" s="1" customFormat="1" ht="51">
      <c r="A94" s="15" t="s">
        <v>82</v>
      </c>
      <c r="B94" s="27" t="s">
        <v>108</v>
      </c>
      <c r="C94" s="20">
        <f>C95</f>
        <v>5394000</v>
      </c>
      <c r="D94" s="52">
        <f>D95</f>
        <v>5706000</v>
      </c>
      <c r="E94" s="72">
        <f t="shared" si="9"/>
        <v>312000</v>
      </c>
      <c r="F94" s="64">
        <f t="shared" si="10"/>
        <v>105.78420467185762</v>
      </c>
      <c r="G94" s="63">
        <f>G95</f>
        <v>6010000</v>
      </c>
      <c r="H94" s="65">
        <f t="shared" si="11"/>
        <v>304000</v>
      </c>
      <c r="I94" s="73">
        <f t="shared" si="12"/>
        <v>105.32772520154224</v>
      </c>
    </row>
    <row r="95" spans="1:9" s="1" customFormat="1" ht="51">
      <c r="A95" s="15" t="s">
        <v>83</v>
      </c>
      <c r="B95" s="27" t="s">
        <v>115</v>
      </c>
      <c r="C95" s="21">
        <v>5394000</v>
      </c>
      <c r="D95" s="54">
        <v>5706000</v>
      </c>
      <c r="E95" s="72">
        <f t="shared" si="9"/>
        <v>312000</v>
      </c>
      <c r="F95" s="64">
        <f t="shared" si="10"/>
        <v>105.78420467185762</v>
      </c>
      <c r="G95" s="67">
        <v>6010000</v>
      </c>
      <c r="H95" s="65">
        <f t="shared" si="11"/>
        <v>304000</v>
      </c>
      <c r="I95" s="73">
        <f t="shared" si="12"/>
        <v>105.32772520154224</v>
      </c>
    </row>
    <row r="96" spans="1:9" s="1" customFormat="1" ht="76.5">
      <c r="A96" s="14" t="s">
        <v>84</v>
      </c>
      <c r="B96" s="27" t="s">
        <v>85</v>
      </c>
      <c r="C96" s="20">
        <f>C97</f>
        <v>912000</v>
      </c>
      <c r="D96" s="52">
        <f>D97</f>
        <v>966000</v>
      </c>
      <c r="E96" s="72">
        <f t="shared" si="9"/>
        <v>54000</v>
      </c>
      <c r="F96" s="64">
        <f t="shared" si="10"/>
        <v>105.92105263157893</v>
      </c>
      <c r="G96" s="63">
        <f>G97</f>
        <v>1016000</v>
      </c>
      <c r="H96" s="65">
        <f t="shared" si="11"/>
        <v>50000</v>
      </c>
      <c r="I96" s="73">
        <f t="shared" si="12"/>
        <v>105.17598343685299</v>
      </c>
    </row>
    <row r="97" spans="1:9" s="1" customFormat="1" ht="76.5">
      <c r="A97" s="14" t="s">
        <v>86</v>
      </c>
      <c r="B97" s="27" t="s">
        <v>124</v>
      </c>
      <c r="C97" s="21">
        <v>912000</v>
      </c>
      <c r="D97" s="54">
        <v>966000</v>
      </c>
      <c r="E97" s="72">
        <f t="shared" si="9"/>
        <v>54000</v>
      </c>
      <c r="F97" s="64">
        <f t="shared" si="10"/>
        <v>105.92105263157893</v>
      </c>
      <c r="G97" s="67">
        <v>1016000</v>
      </c>
      <c r="H97" s="65">
        <f t="shared" si="11"/>
        <v>50000</v>
      </c>
      <c r="I97" s="73">
        <f t="shared" si="12"/>
        <v>105.17598343685299</v>
      </c>
    </row>
    <row r="98" spans="1:9" s="1" customFormat="1" ht="165.75">
      <c r="A98" s="14" t="s">
        <v>87</v>
      </c>
      <c r="B98" s="27" t="s">
        <v>125</v>
      </c>
      <c r="C98" s="20">
        <f>C99</f>
        <v>123000</v>
      </c>
      <c r="D98" s="52">
        <f>D99</f>
        <v>123000</v>
      </c>
      <c r="E98" s="72">
        <f t="shared" si="9"/>
        <v>0</v>
      </c>
      <c r="F98" s="64">
        <f t="shared" si="10"/>
        <v>100</v>
      </c>
      <c r="G98" s="63">
        <f>G99</f>
        <v>123000</v>
      </c>
      <c r="H98" s="65">
        <f t="shared" si="11"/>
        <v>0</v>
      </c>
      <c r="I98" s="73">
        <f t="shared" si="12"/>
        <v>100</v>
      </c>
    </row>
    <row r="99" spans="1:9" s="1" customFormat="1" ht="131.25" customHeight="1">
      <c r="A99" s="14" t="s">
        <v>88</v>
      </c>
      <c r="B99" s="29" t="s">
        <v>172</v>
      </c>
      <c r="C99" s="21">
        <v>123000</v>
      </c>
      <c r="D99" s="54">
        <v>123000</v>
      </c>
      <c r="E99" s="72">
        <f t="shared" si="9"/>
        <v>0</v>
      </c>
      <c r="F99" s="64">
        <f t="shared" si="10"/>
        <v>100</v>
      </c>
      <c r="G99" s="67">
        <v>123000</v>
      </c>
      <c r="H99" s="65">
        <f t="shared" si="11"/>
        <v>0</v>
      </c>
      <c r="I99" s="73">
        <f t="shared" si="12"/>
        <v>100</v>
      </c>
    </row>
    <row r="100" spans="1:9" s="1" customFormat="1" ht="153">
      <c r="A100" s="16" t="s">
        <v>177</v>
      </c>
      <c r="B100" s="29" t="s">
        <v>178</v>
      </c>
      <c r="C100" s="20">
        <f>C101</f>
        <v>52000</v>
      </c>
      <c r="D100" s="52">
        <f>D101</f>
        <v>52000</v>
      </c>
      <c r="E100" s="72">
        <f t="shared" si="9"/>
        <v>0</v>
      </c>
      <c r="F100" s="64">
        <f t="shared" si="10"/>
        <v>100</v>
      </c>
      <c r="G100" s="63">
        <f>G101</f>
        <v>52000</v>
      </c>
      <c r="H100" s="65">
        <f t="shared" si="11"/>
        <v>0</v>
      </c>
      <c r="I100" s="73">
        <f t="shared" si="12"/>
        <v>100</v>
      </c>
    </row>
    <row r="101" spans="1:9" s="1" customFormat="1" ht="153">
      <c r="A101" s="16" t="s">
        <v>173</v>
      </c>
      <c r="B101" s="29" t="s">
        <v>174</v>
      </c>
      <c r="C101" s="21">
        <v>52000</v>
      </c>
      <c r="D101" s="54">
        <v>52000</v>
      </c>
      <c r="E101" s="72">
        <f t="shared" si="9"/>
        <v>0</v>
      </c>
      <c r="F101" s="64">
        <f t="shared" si="10"/>
        <v>100</v>
      </c>
      <c r="G101" s="67">
        <v>52000</v>
      </c>
      <c r="H101" s="65">
        <f t="shared" si="11"/>
        <v>0</v>
      </c>
      <c r="I101" s="73">
        <f t="shared" si="12"/>
        <v>100</v>
      </c>
    </row>
    <row r="102" spans="1:9" s="1" customFormat="1" ht="114.75">
      <c r="A102" s="14" t="s">
        <v>89</v>
      </c>
      <c r="B102" s="29" t="s">
        <v>176</v>
      </c>
      <c r="C102" s="20">
        <f>C103</f>
        <v>186000</v>
      </c>
      <c r="D102" s="52">
        <f>D103</f>
        <v>186000</v>
      </c>
      <c r="E102" s="72">
        <f t="shared" si="9"/>
        <v>0</v>
      </c>
      <c r="F102" s="64">
        <f t="shared" si="10"/>
        <v>100</v>
      </c>
      <c r="G102" s="63">
        <f>G103</f>
        <v>186000</v>
      </c>
      <c r="H102" s="65">
        <f t="shared" si="11"/>
        <v>0</v>
      </c>
      <c r="I102" s="73">
        <f t="shared" si="12"/>
        <v>100</v>
      </c>
    </row>
    <row r="103" spans="1:9" s="1" customFormat="1" ht="114.75">
      <c r="A103" s="14" t="s">
        <v>90</v>
      </c>
      <c r="B103" s="29" t="s">
        <v>175</v>
      </c>
      <c r="C103" s="21">
        <v>186000</v>
      </c>
      <c r="D103" s="54">
        <v>186000</v>
      </c>
      <c r="E103" s="72">
        <f t="shared" si="9"/>
        <v>0</v>
      </c>
      <c r="F103" s="64">
        <f t="shared" si="10"/>
        <v>100</v>
      </c>
      <c r="G103" s="67">
        <v>186000</v>
      </c>
      <c r="H103" s="65">
        <f t="shared" si="11"/>
        <v>0</v>
      </c>
      <c r="I103" s="73">
        <f t="shared" si="12"/>
        <v>100</v>
      </c>
    </row>
    <row r="104" spans="1:9" s="1" customFormat="1">
      <c r="A104" s="17" t="s">
        <v>126</v>
      </c>
      <c r="B104" s="30" t="s">
        <v>127</v>
      </c>
      <c r="C104" s="23">
        <f>C105+C107</f>
        <v>320100</v>
      </c>
      <c r="D104" s="52">
        <f>D105+D107</f>
        <v>27400</v>
      </c>
      <c r="E104" s="72">
        <f t="shared" si="9"/>
        <v>-292700</v>
      </c>
      <c r="F104" s="64">
        <f t="shared" si="10"/>
        <v>8.5598250546704158</v>
      </c>
      <c r="G104" s="63">
        <f>G105+G107</f>
        <v>27400</v>
      </c>
      <c r="H104" s="65">
        <f t="shared" si="11"/>
        <v>0</v>
      </c>
      <c r="I104" s="73">
        <f t="shared" si="12"/>
        <v>100</v>
      </c>
    </row>
    <row r="105" spans="1:9" s="1" customFormat="1" ht="63.75">
      <c r="A105" s="18" t="s">
        <v>130</v>
      </c>
      <c r="B105" s="31" t="s">
        <v>131</v>
      </c>
      <c r="C105" s="24">
        <f>C106</f>
        <v>27100</v>
      </c>
      <c r="D105" s="53">
        <f>D106</f>
        <v>27400</v>
      </c>
      <c r="E105" s="72">
        <f t="shared" si="9"/>
        <v>300</v>
      </c>
      <c r="F105" s="64">
        <f t="shared" si="10"/>
        <v>101.1070110701107</v>
      </c>
      <c r="G105" s="66">
        <f>G106</f>
        <v>27400</v>
      </c>
      <c r="H105" s="65">
        <f t="shared" si="11"/>
        <v>0</v>
      </c>
      <c r="I105" s="73">
        <f t="shared" si="12"/>
        <v>100</v>
      </c>
    </row>
    <row r="106" spans="1:9" s="1" customFormat="1" ht="51">
      <c r="A106" s="18" t="s">
        <v>129</v>
      </c>
      <c r="B106" s="31" t="s">
        <v>132</v>
      </c>
      <c r="C106" s="24">
        <v>27100</v>
      </c>
      <c r="D106" s="54">
        <v>27400</v>
      </c>
      <c r="E106" s="72">
        <f t="shared" si="9"/>
        <v>300</v>
      </c>
      <c r="F106" s="64">
        <f t="shared" si="10"/>
        <v>101.1070110701107</v>
      </c>
      <c r="G106" s="67">
        <v>27400</v>
      </c>
      <c r="H106" s="65">
        <f t="shared" si="11"/>
        <v>0</v>
      </c>
      <c r="I106" s="73">
        <f t="shared" si="12"/>
        <v>100</v>
      </c>
    </row>
    <row r="107" spans="1:9" s="1" customFormat="1" ht="25.5">
      <c r="A107" s="18" t="s">
        <v>133</v>
      </c>
      <c r="B107" s="31" t="s">
        <v>134</v>
      </c>
      <c r="C107" s="23">
        <f>C108</f>
        <v>293000</v>
      </c>
      <c r="D107" s="52">
        <f>D108</f>
        <v>0</v>
      </c>
      <c r="E107" s="72">
        <f t="shared" si="9"/>
        <v>-293000</v>
      </c>
      <c r="F107" s="64">
        <f t="shared" si="10"/>
        <v>0</v>
      </c>
      <c r="G107" s="63">
        <f>G108</f>
        <v>0</v>
      </c>
      <c r="H107" s="65">
        <f t="shared" si="11"/>
        <v>0</v>
      </c>
      <c r="I107" s="73" t="e">
        <f t="shared" si="12"/>
        <v>#DIV/0!</v>
      </c>
    </row>
    <row r="108" spans="1:9" s="1" customFormat="1" ht="25.5">
      <c r="A108" s="18" t="s">
        <v>171</v>
      </c>
      <c r="B108" s="31" t="s">
        <v>179</v>
      </c>
      <c r="C108" s="24">
        <v>293000</v>
      </c>
      <c r="D108" s="55">
        <v>0</v>
      </c>
      <c r="E108" s="72">
        <f t="shared" si="9"/>
        <v>-293000</v>
      </c>
      <c r="F108" s="64">
        <f t="shared" si="10"/>
        <v>0</v>
      </c>
      <c r="G108" s="68">
        <v>0</v>
      </c>
      <c r="H108" s="65">
        <f t="shared" si="11"/>
        <v>0</v>
      </c>
      <c r="I108" s="73" t="e">
        <f t="shared" si="12"/>
        <v>#DIV/0!</v>
      </c>
    </row>
    <row r="109" spans="1:9" s="1" customFormat="1" ht="13.5" thickBot="1">
      <c r="A109" s="19"/>
      <c r="B109" s="32" t="s">
        <v>91</v>
      </c>
      <c r="C109" s="25">
        <f>C11+C66</f>
        <v>124621781.96000001</v>
      </c>
      <c r="D109" s="56">
        <f>D11+D66</f>
        <v>141950364</v>
      </c>
      <c r="E109" s="74">
        <f t="shared" si="9"/>
        <v>17328582.039999992</v>
      </c>
      <c r="F109" s="75">
        <f t="shared" si="10"/>
        <v>113.9049384204456</v>
      </c>
      <c r="G109" s="76">
        <f>G11+G66</f>
        <v>151391255</v>
      </c>
      <c r="H109" s="77">
        <f t="shared" si="11"/>
        <v>9440891</v>
      </c>
      <c r="I109" s="78">
        <f t="shared" si="12"/>
        <v>106.65083958502566</v>
      </c>
    </row>
    <row r="110" spans="1:9" s="1" customFormat="1">
      <c r="A110" s="6"/>
      <c r="C110" s="11"/>
      <c r="D110" s="11"/>
      <c r="E110" s="11"/>
      <c r="F110" s="11"/>
      <c r="G110" s="11"/>
    </row>
    <row r="111" spans="1:9" s="1" customFormat="1">
      <c r="A111" s="4"/>
      <c r="C111" s="11"/>
      <c r="D111" s="11"/>
      <c r="E111" s="11"/>
      <c r="F111" s="11"/>
      <c r="G111" s="11"/>
    </row>
    <row r="112" spans="1:9" s="1" customFormat="1">
      <c r="C112" s="11"/>
      <c r="D112" s="11"/>
      <c r="E112" s="11"/>
      <c r="F112" s="11"/>
      <c r="G112" s="11"/>
    </row>
    <row r="113" spans="3:7" s="1" customFormat="1">
      <c r="C113" s="11"/>
      <c r="D113" s="11"/>
      <c r="E113" s="11"/>
      <c r="F113" s="11"/>
      <c r="G113" s="11"/>
    </row>
    <row r="114" spans="3:7" s="1" customFormat="1">
      <c r="C114" s="11"/>
      <c r="D114" s="11"/>
      <c r="E114" s="11"/>
      <c r="F114" s="11"/>
      <c r="G114" s="11"/>
    </row>
    <row r="115" spans="3:7" s="1" customFormat="1">
      <c r="C115" s="11"/>
      <c r="D115" s="11"/>
      <c r="E115" s="11"/>
      <c r="F115" s="11"/>
      <c r="G115" s="11"/>
    </row>
    <row r="116" spans="3:7" s="1" customFormat="1">
      <c r="C116" s="11"/>
      <c r="D116" s="11"/>
      <c r="E116" s="11"/>
      <c r="F116" s="11"/>
      <c r="G116" s="11"/>
    </row>
    <row r="117" spans="3:7" s="1" customFormat="1">
      <c r="C117" s="11"/>
      <c r="D117" s="11"/>
      <c r="E117" s="11"/>
      <c r="F117" s="11"/>
      <c r="G117" s="11"/>
    </row>
    <row r="118" spans="3:7" s="1" customFormat="1">
      <c r="C118" s="11"/>
      <c r="D118" s="11"/>
      <c r="E118" s="11"/>
      <c r="F118" s="11"/>
      <c r="G118" s="11"/>
    </row>
    <row r="119" spans="3:7" s="1" customFormat="1">
      <c r="C119" s="11"/>
      <c r="D119" s="11"/>
      <c r="E119" s="11"/>
      <c r="F119" s="11"/>
      <c r="G119" s="11"/>
    </row>
    <row r="120" spans="3:7" s="1" customFormat="1">
      <c r="C120" s="11"/>
      <c r="D120" s="11"/>
      <c r="E120" s="11"/>
      <c r="F120" s="11"/>
      <c r="G120" s="11"/>
    </row>
    <row r="121" spans="3:7" s="1" customFormat="1">
      <c r="C121" s="11"/>
      <c r="D121" s="11"/>
      <c r="E121" s="11"/>
      <c r="F121" s="11"/>
      <c r="G121" s="11"/>
    </row>
  </sheetData>
  <mergeCells count="12">
    <mergeCell ref="G9:G10"/>
    <mergeCell ref="E9:F9"/>
    <mergeCell ref="B2:C2"/>
    <mergeCell ref="B3:C3"/>
    <mergeCell ref="B4:C4"/>
    <mergeCell ref="A7:C7"/>
    <mergeCell ref="B5:C5"/>
    <mergeCell ref="H9:I9"/>
    <mergeCell ref="A9:A10"/>
    <mergeCell ref="B9:B10"/>
    <mergeCell ref="C9:C10"/>
    <mergeCell ref="D9:D10"/>
  </mergeCells>
  <phoneticPr fontId="7" type="noConversion"/>
  <pageMargins left="0.19685039370078741" right="0.19685039370078741" top="0.19685039370078741" bottom="0.19685039370078741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C1:W171"/>
  <sheetViews>
    <sheetView tabSelected="1" topLeftCell="C1" workbookViewId="0">
      <selection activeCell="C115" sqref="C115"/>
    </sheetView>
  </sheetViews>
  <sheetFormatPr defaultRowHeight="12.75"/>
  <cols>
    <col min="1" max="2" width="0" hidden="1" customWidth="1"/>
    <col min="3" max="3" width="22.28515625" customWidth="1"/>
    <col min="4" max="4" width="44.7109375" style="45" customWidth="1"/>
    <col min="5" max="5" width="13.140625" style="45" customWidth="1"/>
    <col min="6" max="6" width="11.85546875" style="45" customWidth="1"/>
    <col min="7" max="7" width="8.85546875" customWidth="1"/>
    <col min="8" max="8" width="3.42578125" customWidth="1"/>
  </cols>
  <sheetData>
    <row r="1" spans="3:23">
      <c r="D1" s="9" t="s">
        <v>339</v>
      </c>
      <c r="E1" s="9"/>
      <c r="F1" s="9"/>
      <c r="G1" s="138"/>
      <c r="H1" s="138"/>
      <c r="W1" t="s">
        <v>314</v>
      </c>
    </row>
    <row r="2" spans="3:23">
      <c r="D2" s="138" t="s">
        <v>340</v>
      </c>
      <c r="E2" s="138"/>
      <c r="F2" s="138"/>
      <c r="G2" s="153"/>
      <c r="H2" s="153"/>
    </row>
    <row r="3" spans="3:23">
      <c r="D3" s="138"/>
      <c r="E3" s="138"/>
      <c r="F3" s="138"/>
      <c r="G3" s="138"/>
      <c r="H3" s="138"/>
    </row>
    <row r="4" spans="3:23">
      <c r="C4" s="1"/>
      <c r="D4" s="152"/>
      <c r="E4" s="152"/>
      <c r="F4" s="152"/>
      <c r="G4" s="152"/>
      <c r="H4" s="152"/>
    </row>
    <row r="5" spans="3:23">
      <c r="C5" s="2"/>
      <c r="D5" s="152"/>
      <c r="E5" s="152"/>
      <c r="F5" s="152"/>
      <c r="G5" s="152"/>
      <c r="H5" s="152"/>
    </row>
    <row r="6" spans="3:23">
      <c r="C6" s="2"/>
      <c r="D6" s="51"/>
      <c r="E6" s="51"/>
      <c r="F6" s="51"/>
      <c r="G6" s="51"/>
      <c r="H6" s="51"/>
    </row>
    <row r="7" spans="3:23" ht="55.5" customHeight="1">
      <c r="C7" s="139" t="s">
        <v>341</v>
      </c>
      <c r="D7" s="139"/>
      <c r="E7" s="139"/>
      <c r="F7" s="139"/>
      <c r="G7" s="139"/>
      <c r="H7" s="139"/>
    </row>
    <row r="8" spans="3:23">
      <c r="C8" s="10"/>
      <c r="D8" s="36"/>
      <c r="E8" s="36"/>
      <c r="F8" s="36"/>
      <c r="G8" s="10"/>
    </row>
    <row r="9" spans="3:23" ht="13.5" thickBot="1">
      <c r="C9" s="4"/>
      <c r="D9" s="151"/>
      <c r="E9" s="151"/>
      <c r="F9" s="151"/>
      <c r="G9" s="151"/>
    </row>
    <row r="10" spans="3:23" ht="45.75" thickBot="1">
      <c r="C10" s="5" t="s">
        <v>106</v>
      </c>
      <c r="D10" s="37" t="s">
        <v>0</v>
      </c>
      <c r="E10" s="34" t="s">
        <v>306</v>
      </c>
      <c r="F10" s="34" t="s">
        <v>328</v>
      </c>
      <c r="G10" s="34" t="s">
        <v>329</v>
      </c>
    </row>
    <row r="11" spans="3:23" ht="25.5">
      <c r="C11" s="12" t="s">
        <v>1</v>
      </c>
      <c r="D11" s="38" t="s">
        <v>2</v>
      </c>
      <c r="E11" s="97">
        <v>4525845.4000000004</v>
      </c>
      <c r="F11" s="104">
        <v>4017947.1</v>
      </c>
      <c r="G11" s="115">
        <v>88.8</v>
      </c>
    </row>
    <row r="12" spans="3:23" ht="25.5">
      <c r="C12" s="13" t="s">
        <v>3</v>
      </c>
      <c r="D12" s="39" t="s">
        <v>92</v>
      </c>
      <c r="E12" s="98">
        <f>E13</f>
        <v>2507334</v>
      </c>
      <c r="F12" s="95">
        <v>2282379.83</v>
      </c>
      <c r="G12" s="116">
        <v>91.01</v>
      </c>
    </row>
    <row r="13" spans="3:23" ht="25.5">
      <c r="C13" s="14" t="s">
        <v>4</v>
      </c>
      <c r="D13" s="40" t="s">
        <v>5</v>
      </c>
      <c r="E13" s="108">
        <f>E15+E14+E16+E17</f>
        <v>2507334</v>
      </c>
      <c r="F13" s="109">
        <v>2282379.83</v>
      </c>
      <c r="G13" s="117">
        <v>91</v>
      </c>
    </row>
    <row r="14" spans="3:23" ht="126" customHeight="1">
      <c r="C14" s="14" t="s">
        <v>128</v>
      </c>
      <c r="D14" s="83" t="s">
        <v>194</v>
      </c>
      <c r="E14" s="99">
        <v>2501764</v>
      </c>
      <c r="F14" s="103">
        <v>2276808.88</v>
      </c>
      <c r="G14" s="118">
        <v>91</v>
      </c>
    </row>
    <row r="15" spans="3:23" ht="153" customHeight="1">
      <c r="C15" s="14" t="s">
        <v>196</v>
      </c>
      <c r="D15" s="83" t="s">
        <v>195</v>
      </c>
      <c r="E15" s="99">
        <v>52</v>
      </c>
      <c r="F15" s="103">
        <v>52</v>
      </c>
      <c r="G15" s="118">
        <v>100</v>
      </c>
    </row>
    <row r="16" spans="3:23" ht="72.75" customHeight="1">
      <c r="C16" s="14" t="s">
        <v>197</v>
      </c>
      <c r="D16" s="40" t="s">
        <v>198</v>
      </c>
      <c r="E16" s="99">
        <v>5518</v>
      </c>
      <c r="F16" s="96">
        <v>5518</v>
      </c>
      <c r="G16" s="118">
        <v>100</v>
      </c>
    </row>
    <row r="17" spans="3:7" hidden="1">
      <c r="C17" s="14"/>
      <c r="D17" s="40"/>
      <c r="E17" s="99"/>
      <c r="F17" s="96"/>
      <c r="G17" s="118"/>
    </row>
    <row r="18" spans="3:7" ht="38.25" customHeight="1">
      <c r="C18" s="13" t="s">
        <v>206</v>
      </c>
      <c r="D18" s="41" t="s">
        <v>207</v>
      </c>
      <c r="E18" s="108">
        <v>553870</v>
      </c>
      <c r="F18" s="110">
        <v>580652.29</v>
      </c>
      <c r="G18" s="117">
        <v>104.8</v>
      </c>
    </row>
    <row r="19" spans="3:7" ht="38.25">
      <c r="C19" s="14" t="s">
        <v>208</v>
      </c>
      <c r="D19" s="40" t="s">
        <v>209</v>
      </c>
      <c r="E19" s="99">
        <v>553870</v>
      </c>
      <c r="F19" s="96">
        <v>580652.29</v>
      </c>
      <c r="G19" s="118">
        <v>104.83</v>
      </c>
    </row>
    <row r="20" spans="3:7" ht="82.5" customHeight="1">
      <c r="C20" s="14" t="s">
        <v>210</v>
      </c>
      <c r="D20" s="40" t="s">
        <v>279</v>
      </c>
      <c r="E20" s="99">
        <v>180527</v>
      </c>
      <c r="F20" s="96">
        <v>198501.27</v>
      </c>
      <c r="G20" s="118">
        <v>110</v>
      </c>
    </row>
    <row r="21" spans="3:7" ht="103.5" customHeight="1">
      <c r="C21" s="14" t="s">
        <v>211</v>
      </c>
      <c r="D21" s="40" t="s">
        <v>279</v>
      </c>
      <c r="E21" s="99">
        <v>180527</v>
      </c>
      <c r="F21" s="96">
        <v>198501.27</v>
      </c>
      <c r="G21" s="118">
        <v>110</v>
      </c>
    </row>
    <row r="22" spans="3:7" ht="102">
      <c r="C22" s="14" t="s">
        <v>212</v>
      </c>
      <c r="D22" s="40" t="s">
        <v>280</v>
      </c>
      <c r="E22" s="99">
        <v>3239</v>
      </c>
      <c r="F22" s="96">
        <v>3030.01</v>
      </c>
      <c r="G22" s="118">
        <v>93.5</v>
      </c>
    </row>
    <row r="23" spans="3:7" ht="88.5" customHeight="1">
      <c r="C23" s="14" t="s">
        <v>214</v>
      </c>
      <c r="D23" s="40" t="s">
        <v>280</v>
      </c>
      <c r="E23" s="99">
        <v>3239</v>
      </c>
      <c r="F23" s="96">
        <v>3030.01</v>
      </c>
      <c r="G23" s="118">
        <v>93.5</v>
      </c>
    </row>
    <row r="24" spans="3:7" ht="122.25" customHeight="1">
      <c r="C24" s="14" t="s">
        <v>215</v>
      </c>
      <c r="D24" s="40" t="s">
        <v>307</v>
      </c>
      <c r="E24" s="99">
        <v>370104</v>
      </c>
      <c r="F24" s="96">
        <v>408521.63</v>
      </c>
      <c r="G24" s="118">
        <v>110.4</v>
      </c>
    </row>
    <row r="25" spans="3:7" ht="76.5" customHeight="1">
      <c r="C25" s="14" t="s">
        <v>217</v>
      </c>
      <c r="D25" s="40" t="s">
        <v>308</v>
      </c>
      <c r="E25" s="99">
        <v>370104</v>
      </c>
      <c r="F25" s="96">
        <v>408521.63</v>
      </c>
      <c r="G25" s="118">
        <v>110.4</v>
      </c>
    </row>
    <row r="26" spans="3:7" ht="96.75" customHeight="1">
      <c r="C26" s="14" t="s">
        <v>218</v>
      </c>
      <c r="D26" s="40" t="s">
        <v>281</v>
      </c>
      <c r="E26" s="99"/>
      <c r="F26" s="96">
        <v>-29400.62</v>
      </c>
      <c r="G26" s="118"/>
    </row>
    <row r="27" spans="3:7" ht="75.75" customHeight="1">
      <c r="C27" s="14" t="s">
        <v>219</v>
      </c>
      <c r="D27" s="40" t="s">
        <v>281</v>
      </c>
      <c r="E27" s="99"/>
      <c r="F27" s="96">
        <v>-29400.62</v>
      </c>
      <c r="G27" s="118"/>
    </row>
    <row r="28" spans="3:7" ht="25.5">
      <c r="C28" s="13" t="s">
        <v>9</v>
      </c>
      <c r="D28" s="41" t="s">
        <v>10</v>
      </c>
      <c r="E28" s="112">
        <f>E29+E34+E36</f>
        <v>2757</v>
      </c>
      <c r="F28" s="110"/>
      <c r="G28" s="119"/>
    </row>
    <row r="29" spans="3:7" hidden="1">
      <c r="C29" s="14"/>
      <c r="D29" s="40"/>
      <c r="E29" s="99">
        <f>E30+E32</f>
        <v>0</v>
      </c>
      <c r="F29" s="96"/>
      <c r="G29" s="118"/>
    </row>
    <row r="30" spans="3:7" hidden="1">
      <c r="C30" s="13"/>
      <c r="D30" s="41"/>
      <c r="E30" s="98">
        <f>E31</f>
        <v>0</v>
      </c>
      <c r="F30" s="95"/>
      <c r="G30" s="116"/>
    </row>
    <row r="31" spans="3:7" hidden="1">
      <c r="C31" s="14"/>
      <c r="D31" s="40"/>
      <c r="E31" s="99"/>
      <c r="F31" s="96"/>
      <c r="G31" s="118"/>
    </row>
    <row r="32" spans="3:7" hidden="1">
      <c r="C32" s="13"/>
      <c r="D32" s="41"/>
      <c r="E32" s="98">
        <f>E33</f>
        <v>0</v>
      </c>
      <c r="F32" s="95"/>
      <c r="G32" s="116"/>
    </row>
    <row r="33" spans="3:7" hidden="1">
      <c r="C33" s="14"/>
      <c r="D33" s="40"/>
      <c r="E33" s="99"/>
      <c r="F33" s="96"/>
      <c r="G33" s="118"/>
    </row>
    <row r="34" spans="3:7" hidden="1">
      <c r="C34" s="13"/>
      <c r="D34" s="41"/>
      <c r="E34" s="98">
        <f>E35</f>
        <v>0</v>
      </c>
      <c r="F34" s="95"/>
      <c r="G34" s="116"/>
    </row>
    <row r="35" spans="3:7" hidden="1">
      <c r="C35" s="14"/>
      <c r="D35" s="40"/>
      <c r="E35" s="99"/>
      <c r="F35" s="96"/>
      <c r="G35" s="118"/>
    </row>
    <row r="36" spans="3:7" ht="25.5">
      <c r="C36" s="13" t="s">
        <v>193</v>
      </c>
      <c r="D36" s="41" t="s">
        <v>12</v>
      </c>
      <c r="E36" s="98">
        <v>2757</v>
      </c>
      <c r="F36" s="95"/>
      <c r="G36" s="116"/>
    </row>
    <row r="37" spans="3:7" ht="25.5">
      <c r="C37" s="14" t="s">
        <v>120</v>
      </c>
      <c r="D37" s="40" t="s">
        <v>12</v>
      </c>
      <c r="E37" s="99">
        <v>2757</v>
      </c>
      <c r="F37" s="96"/>
      <c r="G37" s="118"/>
    </row>
    <row r="38" spans="3:7" ht="25.5">
      <c r="C38" s="13" t="s">
        <v>13</v>
      </c>
      <c r="D38" s="41" t="s">
        <v>14</v>
      </c>
      <c r="E38" s="112">
        <v>1150574</v>
      </c>
      <c r="F38" s="110">
        <v>928960.42</v>
      </c>
      <c r="G38" s="119">
        <v>80.7</v>
      </c>
    </row>
    <row r="39" spans="3:7" ht="25.5">
      <c r="C39" s="14" t="s">
        <v>260</v>
      </c>
      <c r="D39" s="40" t="s">
        <v>255</v>
      </c>
      <c r="E39" s="99">
        <f>E41</f>
        <v>572972</v>
      </c>
      <c r="F39" s="96">
        <v>521011.23</v>
      </c>
      <c r="G39" s="118">
        <v>90.9</v>
      </c>
    </row>
    <row r="40" spans="3:7" hidden="1">
      <c r="C40" s="14"/>
      <c r="D40" s="40"/>
      <c r="E40" s="99"/>
      <c r="F40" s="96"/>
      <c r="G40" s="118"/>
    </row>
    <row r="41" spans="3:7" ht="51">
      <c r="C41" s="14" t="s">
        <v>274</v>
      </c>
      <c r="D41" s="40" t="s">
        <v>282</v>
      </c>
      <c r="E41" s="99">
        <v>572972</v>
      </c>
      <c r="F41" s="96">
        <v>521011.23</v>
      </c>
      <c r="G41" s="118">
        <v>90.9</v>
      </c>
    </row>
    <row r="42" spans="3:7" ht="25.5">
      <c r="C42" s="13" t="s">
        <v>261</v>
      </c>
      <c r="D42" s="41" t="s">
        <v>226</v>
      </c>
      <c r="E42" s="98">
        <v>577602</v>
      </c>
      <c r="F42" s="95">
        <v>407949.19</v>
      </c>
      <c r="G42" s="116">
        <v>70.599999999999994</v>
      </c>
    </row>
    <row r="43" spans="3:7" ht="78" hidden="1" customHeight="1">
      <c r="C43" s="14" t="s">
        <v>254</v>
      </c>
      <c r="D43" s="40" t="s">
        <v>262</v>
      </c>
      <c r="E43" s="112">
        <v>102948</v>
      </c>
      <c r="F43" s="110"/>
      <c r="G43" s="119"/>
    </row>
    <row r="44" spans="3:7" ht="96" hidden="1" customHeight="1">
      <c r="C44" s="14"/>
      <c r="D44" s="40"/>
      <c r="E44" s="112"/>
      <c r="F44" s="110"/>
      <c r="G44" s="119"/>
    </row>
    <row r="45" spans="3:7" ht="64.5" customHeight="1">
      <c r="C45" s="14" t="s">
        <v>309</v>
      </c>
      <c r="D45" s="40" t="s">
        <v>316</v>
      </c>
      <c r="E45" s="99">
        <v>418656</v>
      </c>
      <c r="F45" s="96">
        <v>262365.90999999997</v>
      </c>
      <c r="G45" s="118">
        <v>62.7</v>
      </c>
    </row>
    <row r="46" spans="3:7" ht="64.5" hidden="1" customHeight="1">
      <c r="C46" s="14" t="s">
        <v>264</v>
      </c>
      <c r="D46" s="40" t="s">
        <v>263</v>
      </c>
      <c r="E46" s="99">
        <v>267225</v>
      </c>
      <c r="F46" s="96"/>
      <c r="G46" s="118"/>
    </row>
    <row r="47" spans="3:7" ht="64.5" customHeight="1">
      <c r="C47" s="14" t="s">
        <v>268</v>
      </c>
      <c r="D47" s="40" t="s">
        <v>317</v>
      </c>
      <c r="E47" s="99">
        <v>418656</v>
      </c>
      <c r="F47" s="96">
        <v>262365.90999999997</v>
      </c>
      <c r="G47" s="118">
        <v>62.7</v>
      </c>
    </row>
    <row r="48" spans="3:7" ht="60" customHeight="1">
      <c r="C48" s="14" t="s">
        <v>312</v>
      </c>
      <c r="D48" s="40" t="s">
        <v>305</v>
      </c>
      <c r="E48" s="99">
        <v>158946</v>
      </c>
      <c r="F48" s="96">
        <v>145583.28</v>
      </c>
      <c r="G48" s="118">
        <v>91.6</v>
      </c>
    </row>
    <row r="49" spans="3:7" ht="60" customHeight="1">
      <c r="C49" s="14" t="s">
        <v>313</v>
      </c>
      <c r="D49" s="40" t="s">
        <v>305</v>
      </c>
      <c r="E49" s="99">
        <v>158946</v>
      </c>
      <c r="F49" s="96">
        <v>145583.28</v>
      </c>
      <c r="G49" s="118">
        <v>91.6</v>
      </c>
    </row>
    <row r="50" spans="3:7" ht="38.25">
      <c r="C50" s="13" t="s">
        <v>25</v>
      </c>
      <c r="D50" s="41" t="s">
        <v>112</v>
      </c>
      <c r="E50" s="112">
        <f>E51+E58</f>
        <v>283840.40000000002</v>
      </c>
      <c r="F50" s="110">
        <v>196633.43</v>
      </c>
      <c r="G50" s="119">
        <v>69.3</v>
      </c>
    </row>
    <row r="51" spans="3:7" ht="117" customHeight="1">
      <c r="C51" s="14" t="s">
        <v>26</v>
      </c>
      <c r="D51" s="40" t="s">
        <v>121</v>
      </c>
      <c r="E51" s="98">
        <v>244280</v>
      </c>
      <c r="F51" s="96">
        <v>187126.39</v>
      </c>
      <c r="G51" s="116">
        <v>76.7</v>
      </c>
    </row>
    <row r="52" spans="3:7" ht="100.5" customHeight="1">
      <c r="C52" s="14" t="s">
        <v>27</v>
      </c>
      <c r="D52" s="40" t="s">
        <v>105</v>
      </c>
      <c r="E52" s="98">
        <v>244280</v>
      </c>
      <c r="F52" s="96">
        <v>187126.39</v>
      </c>
      <c r="G52" s="116">
        <v>76.7</v>
      </c>
    </row>
    <row r="53" spans="3:7" ht="100.5" customHeight="1">
      <c r="C53" s="14" t="s">
        <v>303</v>
      </c>
      <c r="D53" s="40" t="s">
        <v>273</v>
      </c>
      <c r="E53" s="98">
        <v>244280</v>
      </c>
      <c r="F53" s="96">
        <v>187126.39</v>
      </c>
      <c r="G53" s="116">
        <v>76.7</v>
      </c>
    </row>
    <row r="54" spans="3:7" ht="89.25" hidden="1">
      <c r="C54" s="14" t="s">
        <v>256</v>
      </c>
      <c r="D54" s="40" t="s">
        <v>202</v>
      </c>
      <c r="E54" s="98"/>
      <c r="F54" s="96"/>
      <c r="G54" s="116"/>
    </row>
    <row r="55" spans="3:7" ht="79.5" hidden="1" customHeight="1">
      <c r="C55" s="14" t="s">
        <v>304</v>
      </c>
      <c r="D55" s="40" t="s">
        <v>283</v>
      </c>
      <c r="E55" s="98"/>
      <c r="F55" s="96"/>
      <c r="G55" s="116"/>
    </row>
    <row r="56" spans="3:7" ht="89.25" hidden="1">
      <c r="C56" s="14" t="s">
        <v>29</v>
      </c>
      <c r="D56" s="40" t="s">
        <v>122</v>
      </c>
      <c r="E56" s="99">
        <f>E57</f>
        <v>0</v>
      </c>
      <c r="F56" s="96"/>
      <c r="G56" s="118"/>
    </row>
    <row r="57" spans="3:7" ht="2.25" customHeight="1">
      <c r="C57" s="14" t="s">
        <v>30</v>
      </c>
      <c r="D57" s="40" t="s">
        <v>123</v>
      </c>
      <c r="E57" s="99"/>
      <c r="F57" s="96"/>
      <c r="G57" s="118"/>
    </row>
    <row r="58" spans="3:7" ht="89.25">
      <c r="C58" s="14" t="s">
        <v>135</v>
      </c>
      <c r="D58" s="40" t="s">
        <v>147</v>
      </c>
      <c r="E58" s="99">
        <f>E59</f>
        <v>39560.400000000001</v>
      </c>
      <c r="F58" s="96">
        <v>9507.0400000000009</v>
      </c>
      <c r="G58" s="118">
        <v>24</v>
      </c>
    </row>
    <row r="59" spans="3:7" ht="89.25">
      <c r="C59" s="14" t="s">
        <v>136</v>
      </c>
      <c r="D59" s="40" t="s">
        <v>137</v>
      </c>
      <c r="E59" s="99">
        <f>E60</f>
        <v>39560.400000000001</v>
      </c>
      <c r="F59" s="96">
        <v>9507.0400000000009</v>
      </c>
      <c r="G59" s="118">
        <v>24</v>
      </c>
    </row>
    <row r="60" spans="3:7" ht="120.75" customHeight="1">
      <c r="C60" s="14" t="s">
        <v>284</v>
      </c>
      <c r="D60" s="40" t="s">
        <v>295</v>
      </c>
      <c r="E60" s="99">
        <v>39560.400000000001</v>
      </c>
      <c r="F60" s="96">
        <v>9507.0400000000009</v>
      </c>
      <c r="G60" s="118">
        <v>24</v>
      </c>
    </row>
    <row r="61" spans="3:7" hidden="1">
      <c r="C61" s="13"/>
      <c r="D61" s="41"/>
      <c r="E61" s="100">
        <f>E62</f>
        <v>0</v>
      </c>
      <c r="F61" s="95"/>
      <c r="G61" s="120"/>
    </row>
    <row r="62" spans="3:7" hidden="1">
      <c r="C62" s="14"/>
      <c r="D62" s="40"/>
      <c r="E62" s="99">
        <f>E63+E64+E65+E66</f>
        <v>0</v>
      </c>
      <c r="F62" s="96"/>
      <c r="G62" s="118"/>
    </row>
    <row r="63" spans="3:7" hidden="1">
      <c r="C63" s="14"/>
      <c r="D63" s="40"/>
      <c r="E63" s="99"/>
      <c r="F63" s="96"/>
      <c r="G63" s="118"/>
    </row>
    <row r="64" spans="3:7" hidden="1">
      <c r="C64" s="14"/>
      <c r="D64" s="40"/>
      <c r="E64" s="99"/>
      <c r="F64" s="96"/>
      <c r="G64" s="118"/>
    </row>
    <row r="65" spans="3:7" hidden="1">
      <c r="C65" s="14"/>
      <c r="D65" s="40"/>
      <c r="E65" s="99"/>
      <c r="F65" s="96"/>
      <c r="G65" s="118"/>
    </row>
    <row r="66" spans="3:7" hidden="1">
      <c r="C66" s="14"/>
      <c r="D66" s="40"/>
      <c r="E66" s="99"/>
      <c r="F66" s="96"/>
      <c r="G66" s="118"/>
    </row>
    <row r="67" spans="3:7" hidden="1">
      <c r="C67" s="13"/>
      <c r="D67" s="41"/>
      <c r="E67" s="100"/>
      <c r="F67" s="95"/>
      <c r="G67" s="120"/>
    </row>
    <row r="68" spans="3:7" hidden="1">
      <c r="C68" s="14"/>
      <c r="D68" s="40"/>
      <c r="E68" s="99"/>
      <c r="F68" s="96"/>
      <c r="G68" s="118"/>
    </row>
    <row r="69" spans="3:7" hidden="1">
      <c r="C69" s="14"/>
      <c r="D69" s="40"/>
      <c r="E69" s="99"/>
      <c r="F69" s="96"/>
      <c r="G69" s="118"/>
    </row>
    <row r="70" spans="3:7" hidden="1">
      <c r="C70" s="14"/>
      <c r="D70" s="40"/>
      <c r="E70" s="99"/>
      <c r="F70" s="96"/>
      <c r="G70" s="118"/>
    </row>
    <row r="71" spans="3:7" hidden="1">
      <c r="C71" s="14"/>
      <c r="D71" s="40"/>
      <c r="E71" s="99"/>
      <c r="F71" s="96"/>
      <c r="G71" s="118"/>
    </row>
    <row r="72" spans="3:7" hidden="1">
      <c r="C72" s="14"/>
      <c r="D72" s="40"/>
      <c r="E72" s="99"/>
      <c r="F72" s="96"/>
      <c r="G72" s="118"/>
    </row>
    <row r="73" spans="3:7" hidden="1">
      <c r="C73" s="14"/>
      <c r="D73" s="40"/>
      <c r="E73" s="99"/>
      <c r="F73" s="96"/>
      <c r="G73" s="118"/>
    </row>
    <row r="74" spans="3:7" ht="25.5" hidden="1" customHeight="1">
      <c r="C74" s="14"/>
      <c r="D74" s="40"/>
      <c r="E74" s="99"/>
      <c r="F74" s="96"/>
      <c r="G74" s="118"/>
    </row>
    <row r="75" spans="3:7" ht="25.5" hidden="1" customHeight="1">
      <c r="C75" s="14"/>
      <c r="D75" s="40"/>
      <c r="E75" s="99"/>
      <c r="F75" s="96"/>
      <c r="G75" s="118"/>
    </row>
    <row r="76" spans="3:7" ht="28.5" hidden="1" customHeight="1">
      <c r="C76" s="14"/>
      <c r="D76" s="40"/>
      <c r="E76" s="99"/>
      <c r="F76" s="96"/>
      <c r="G76" s="118"/>
    </row>
    <row r="77" spans="3:7" hidden="1">
      <c r="C77" s="13"/>
      <c r="D77" s="41"/>
      <c r="E77" s="100">
        <f>E78+E80</f>
        <v>0</v>
      </c>
      <c r="F77" s="95"/>
      <c r="G77" s="120"/>
    </row>
    <row r="78" spans="3:7" hidden="1">
      <c r="C78" s="14"/>
      <c r="D78" s="40"/>
      <c r="E78" s="98">
        <f>E79</f>
        <v>0</v>
      </c>
      <c r="F78" s="96"/>
      <c r="G78" s="116"/>
    </row>
    <row r="79" spans="3:7" hidden="1">
      <c r="C79" s="14"/>
      <c r="D79" s="40"/>
      <c r="E79" s="99"/>
      <c r="F79" s="96"/>
      <c r="G79" s="118"/>
    </row>
    <row r="80" spans="3:7" hidden="1">
      <c r="C80" s="14"/>
      <c r="D80" s="40"/>
      <c r="E80" s="99">
        <f>E81</f>
        <v>0</v>
      </c>
      <c r="F80" s="96"/>
      <c r="G80" s="118"/>
    </row>
    <row r="81" spans="3:7" ht="38.25" hidden="1" customHeight="1">
      <c r="C81" s="14"/>
      <c r="D81" s="40"/>
      <c r="E81" s="99"/>
      <c r="F81" s="96"/>
      <c r="G81" s="118"/>
    </row>
    <row r="82" spans="3:7" ht="38.25" customHeight="1">
      <c r="C82" s="14" t="s">
        <v>335</v>
      </c>
      <c r="D82" s="40" t="s">
        <v>336</v>
      </c>
      <c r="E82" s="99"/>
      <c r="F82" s="96">
        <v>1142.5</v>
      </c>
      <c r="G82" s="118"/>
    </row>
    <row r="83" spans="3:7" ht="38.25" customHeight="1">
      <c r="C83" s="14" t="s">
        <v>337</v>
      </c>
      <c r="D83" s="40" t="s">
        <v>338</v>
      </c>
      <c r="E83" s="99"/>
      <c r="F83" s="96">
        <v>1142.5</v>
      </c>
      <c r="G83" s="118"/>
    </row>
    <row r="84" spans="3:7" ht="38.25" customHeight="1">
      <c r="C84" s="131" t="s">
        <v>330</v>
      </c>
      <c r="D84" s="40" t="s">
        <v>265</v>
      </c>
      <c r="E84" s="99">
        <v>26678</v>
      </c>
      <c r="F84" s="96">
        <v>26678.63</v>
      </c>
      <c r="G84" s="118">
        <v>100</v>
      </c>
    </row>
    <row r="85" spans="3:7" ht="60.75" customHeight="1">
      <c r="C85" s="14" t="s">
        <v>323</v>
      </c>
      <c r="D85" s="40" t="s">
        <v>266</v>
      </c>
      <c r="E85" s="99">
        <v>26678</v>
      </c>
      <c r="F85" s="96">
        <v>26678.63</v>
      </c>
      <c r="G85" s="118">
        <v>100</v>
      </c>
    </row>
    <row r="86" spans="3:7" ht="79.5" customHeight="1">
      <c r="C86" s="14" t="s">
        <v>310</v>
      </c>
      <c r="D86" s="40" t="s">
        <v>275</v>
      </c>
      <c r="E86" s="99">
        <v>26678</v>
      </c>
      <c r="F86" s="96">
        <v>26678.63</v>
      </c>
      <c r="G86" s="118">
        <v>100</v>
      </c>
    </row>
    <row r="87" spans="3:7" ht="79.5" customHeight="1">
      <c r="C87" s="131" t="s">
        <v>324</v>
      </c>
      <c r="D87" s="40" t="s">
        <v>325</v>
      </c>
      <c r="E87" s="99">
        <v>1000</v>
      </c>
      <c r="F87" s="96">
        <v>1500</v>
      </c>
      <c r="G87" s="118">
        <v>150</v>
      </c>
    </row>
    <row r="88" spans="3:7" ht="79.5" customHeight="1">
      <c r="C88" s="14" t="s">
        <v>331</v>
      </c>
      <c r="D88" s="40" t="s">
        <v>252</v>
      </c>
      <c r="E88" s="99">
        <v>1000</v>
      </c>
      <c r="F88" s="96">
        <v>1500</v>
      </c>
      <c r="G88" s="118">
        <v>150</v>
      </c>
    </row>
    <row r="89" spans="3:7" ht="63" customHeight="1">
      <c r="C89" s="14" t="s">
        <v>251</v>
      </c>
      <c r="D89" s="40" t="s">
        <v>252</v>
      </c>
      <c r="E89" s="99">
        <v>1000</v>
      </c>
      <c r="F89" s="96">
        <v>1500</v>
      </c>
      <c r="G89" s="118">
        <v>150</v>
      </c>
    </row>
    <row r="90" spans="3:7" ht="25.5">
      <c r="C90" s="13" t="s">
        <v>40</v>
      </c>
      <c r="D90" s="41" t="s">
        <v>41</v>
      </c>
      <c r="E90" s="113">
        <v>7865278.2400000002</v>
      </c>
      <c r="F90" s="114">
        <v>7850070.6100000003</v>
      </c>
      <c r="G90" s="121">
        <v>99.8</v>
      </c>
    </row>
    <row r="91" spans="3:7" ht="33.75">
      <c r="C91" s="129" t="s">
        <v>42</v>
      </c>
      <c r="D91" s="130" t="s">
        <v>114</v>
      </c>
      <c r="E91" s="45">
        <v>7474358.2400000002</v>
      </c>
      <c r="F91" s="95">
        <v>7460293.1100000003</v>
      </c>
      <c r="G91" s="116"/>
    </row>
    <row r="92" spans="3:7" ht="34.5" customHeight="1">
      <c r="C92" s="13" t="s">
        <v>43</v>
      </c>
      <c r="D92" s="41" t="s">
        <v>44</v>
      </c>
      <c r="E92" s="112">
        <v>727486</v>
      </c>
      <c r="F92" s="112">
        <v>727486</v>
      </c>
      <c r="G92" s="119">
        <v>100</v>
      </c>
    </row>
    <row r="93" spans="3:7" ht="25.5">
      <c r="C93" s="14" t="s">
        <v>258</v>
      </c>
      <c r="D93" s="40" t="s">
        <v>257</v>
      </c>
      <c r="E93" s="112">
        <v>727486</v>
      </c>
      <c r="F93" s="112">
        <v>727486</v>
      </c>
      <c r="G93" s="118">
        <v>100</v>
      </c>
    </row>
    <row r="94" spans="3:7" ht="25.5">
      <c r="C94" s="111" t="s">
        <v>299</v>
      </c>
      <c r="D94" s="40" t="s">
        <v>302</v>
      </c>
      <c r="E94" s="112">
        <v>676846</v>
      </c>
      <c r="F94" s="112">
        <v>676846</v>
      </c>
      <c r="G94" s="118">
        <v>100</v>
      </c>
    </row>
    <row r="95" spans="3:7" ht="26.25" thickBot="1">
      <c r="C95" s="127" t="s">
        <v>311</v>
      </c>
      <c r="D95" s="40" t="s">
        <v>302</v>
      </c>
      <c r="E95" s="112">
        <v>676846</v>
      </c>
      <c r="F95" s="112">
        <v>676846</v>
      </c>
      <c r="G95" s="118">
        <v>100</v>
      </c>
    </row>
    <row r="96" spans="3:7" ht="30.75" thickBot="1">
      <c r="C96" s="133" t="s">
        <v>276</v>
      </c>
      <c r="D96" s="125" t="s">
        <v>259</v>
      </c>
      <c r="E96" s="99">
        <v>50640</v>
      </c>
      <c r="F96" s="99">
        <v>50640</v>
      </c>
      <c r="G96" s="118">
        <v>100</v>
      </c>
    </row>
    <row r="97" spans="3:7" ht="45.75" thickBot="1">
      <c r="C97" s="132" t="s">
        <v>277</v>
      </c>
      <c r="D97" s="135" t="s">
        <v>285</v>
      </c>
      <c r="E97" s="99">
        <v>50640</v>
      </c>
      <c r="F97" s="99">
        <v>50640</v>
      </c>
      <c r="G97" s="118">
        <v>100</v>
      </c>
    </row>
    <row r="98" spans="3:7" hidden="1">
      <c r="C98" s="13"/>
      <c r="D98" s="134"/>
      <c r="E98" s="98">
        <f>E99</f>
        <v>0</v>
      </c>
      <c r="F98" s="95"/>
      <c r="G98" s="116"/>
    </row>
    <row r="99" spans="3:7" hidden="1">
      <c r="C99" s="14"/>
      <c r="D99" s="40"/>
      <c r="E99" s="98">
        <f>E100</f>
        <v>0</v>
      </c>
      <c r="F99" s="96"/>
      <c r="G99" s="116"/>
    </row>
    <row r="100" spans="3:7" hidden="1">
      <c r="C100" s="14"/>
      <c r="D100" s="40"/>
      <c r="E100" s="98">
        <f>E101+E102+E103+E104</f>
        <v>0</v>
      </c>
      <c r="F100" s="96"/>
      <c r="G100" s="116"/>
    </row>
    <row r="101" spans="3:7" hidden="1">
      <c r="C101" s="14"/>
      <c r="D101" s="40"/>
      <c r="E101" s="99"/>
      <c r="F101" s="96"/>
      <c r="G101" s="118"/>
    </row>
    <row r="102" spans="3:7" hidden="1">
      <c r="C102" s="14"/>
      <c r="D102" s="40"/>
      <c r="E102" s="99"/>
      <c r="F102" s="96"/>
      <c r="G102" s="118"/>
    </row>
    <row r="103" spans="3:7" hidden="1">
      <c r="C103" s="14"/>
      <c r="D103" s="40"/>
      <c r="E103" s="99"/>
      <c r="F103" s="96"/>
      <c r="G103" s="118"/>
    </row>
    <row r="104" spans="3:7" hidden="1">
      <c r="C104" s="14"/>
      <c r="D104" s="40"/>
      <c r="E104" s="99"/>
      <c r="F104" s="96"/>
      <c r="G104" s="118"/>
    </row>
    <row r="105" spans="3:7" ht="25.5">
      <c r="C105" s="13" t="s">
        <v>249</v>
      </c>
      <c r="D105" s="41" t="s">
        <v>250</v>
      </c>
      <c r="E105" s="98">
        <v>6604471.2699999996</v>
      </c>
      <c r="F105" s="96">
        <v>6590407.1100000003</v>
      </c>
      <c r="G105" s="118">
        <v>99.9</v>
      </c>
    </row>
    <row r="106" spans="3:7" ht="76.5">
      <c r="C106" s="14" t="s">
        <v>319</v>
      </c>
      <c r="D106" s="40" t="s">
        <v>246</v>
      </c>
      <c r="E106" s="99">
        <v>3438367.38</v>
      </c>
      <c r="F106" s="96">
        <v>3438367.38</v>
      </c>
      <c r="G106" s="118">
        <v>100</v>
      </c>
    </row>
    <row r="107" spans="3:7" ht="76.5">
      <c r="C107" s="14" t="s">
        <v>343</v>
      </c>
      <c r="D107" s="40" t="s">
        <v>246</v>
      </c>
      <c r="E107" s="99">
        <v>3438367.38</v>
      </c>
      <c r="F107" s="99">
        <v>3438367.38</v>
      </c>
      <c r="G107" s="118">
        <v>100</v>
      </c>
    </row>
    <row r="108" spans="3:7" ht="51">
      <c r="C108" s="14" t="s">
        <v>326</v>
      </c>
      <c r="D108" s="40" t="s">
        <v>247</v>
      </c>
      <c r="E108" s="99">
        <v>1118776.8600000001</v>
      </c>
      <c r="F108" s="99">
        <v>1118776.8600000001</v>
      </c>
      <c r="G108" s="118">
        <v>100</v>
      </c>
    </row>
    <row r="109" spans="3:7" ht="25.5" hidden="1">
      <c r="C109" s="14" t="s">
        <v>253</v>
      </c>
      <c r="D109" s="40" t="s">
        <v>248</v>
      </c>
      <c r="E109" s="99"/>
      <c r="F109" s="96"/>
      <c r="G109" s="118"/>
    </row>
    <row r="110" spans="3:7" hidden="1">
      <c r="C110" s="111">
        <v>9.8420202999099998E+19</v>
      </c>
      <c r="D110" s="40" t="s">
        <v>248</v>
      </c>
      <c r="E110" s="99"/>
      <c r="F110" s="96"/>
      <c r="G110" s="118"/>
    </row>
    <row r="111" spans="3:7" ht="25.5" hidden="1">
      <c r="C111" s="111" t="s">
        <v>299</v>
      </c>
      <c r="D111" s="40" t="s">
        <v>301</v>
      </c>
      <c r="E111" s="99">
        <v>676846</v>
      </c>
      <c r="F111" s="96"/>
      <c r="G111" s="118"/>
    </row>
    <row r="112" spans="3:7" ht="25.5" hidden="1">
      <c r="C112" s="131" t="s">
        <v>300</v>
      </c>
      <c r="D112" s="40" t="s">
        <v>302</v>
      </c>
      <c r="E112" s="99">
        <v>676846</v>
      </c>
      <c r="F112" s="96"/>
      <c r="G112" s="118"/>
    </row>
    <row r="113" spans="3:7" ht="51">
      <c r="C113" s="14" t="s">
        <v>327</v>
      </c>
      <c r="D113" s="40" t="s">
        <v>247</v>
      </c>
      <c r="E113" s="99">
        <v>1118776.8600000001</v>
      </c>
      <c r="F113" s="99">
        <v>1118776.8600000001</v>
      </c>
      <c r="G113" s="118">
        <v>100</v>
      </c>
    </row>
    <row r="114" spans="3:7" ht="25.5">
      <c r="C114" s="137" t="s">
        <v>286</v>
      </c>
      <c r="D114" s="43" t="s">
        <v>287</v>
      </c>
      <c r="E114" s="101">
        <v>2047328</v>
      </c>
      <c r="F114" s="96">
        <v>2033262.87</v>
      </c>
      <c r="G114" s="118">
        <v>100</v>
      </c>
    </row>
    <row r="115" spans="3:7" ht="25.5">
      <c r="C115" s="137" t="s">
        <v>315</v>
      </c>
      <c r="D115" s="43" t="s">
        <v>288</v>
      </c>
      <c r="E115" s="101">
        <v>2047328</v>
      </c>
      <c r="F115" s="96">
        <v>2033262.87</v>
      </c>
      <c r="G115" s="118">
        <v>100</v>
      </c>
    </row>
    <row r="116" spans="3:7" hidden="1">
      <c r="C116" s="14"/>
      <c r="D116" s="40"/>
      <c r="E116" s="99"/>
      <c r="F116" s="96"/>
      <c r="G116" s="118"/>
    </row>
    <row r="117" spans="3:7" hidden="1">
      <c r="C117" s="14"/>
      <c r="D117" s="40"/>
      <c r="E117" s="99"/>
      <c r="F117" s="96"/>
      <c r="G117" s="118"/>
    </row>
    <row r="118" spans="3:7" ht="27" customHeight="1">
      <c r="C118" s="13" t="s">
        <v>59</v>
      </c>
      <c r="D118" s="41" t="s">
        <v>60</v>
      </c>
      <c r="E118" s="98">
        <v>142400</v>
      </c>
      <c r="F118" s="95">
        <v>142400</v>
      </c>
      <c r="G118" s="116">
        <v>100</v>
      </c>
    </row>
    <row r="119" spans="3:7" ht="38.25">
      <c r="C119" s="14" t="s">
        <v>61</v>
      </c>
      <c r="D119" s="40" t="s">
        <v>62</v>
      </c>
      <c r="E119" s="99">
        <v>142100</v>
      </c>
      <c r="F119" s="96">
        <v>142100</v>
      </c>
      <c r="G119" s="116">
        <v>100</v>
      </c>
    </row>
    <row r="120" spans="3:7" ht="51">
      <c r="C120" s="14" t="s">
        <v>269</v>
      </c>
      <c r="D120" s="40" t="s">
        <v>270</v>
      </c>
      <c r="E120" s="99">
        <v>142100</v>
      </c>
      <c r="F120" s="96">
        <v>142100</v>
      </c>
      <c r="G120" s="118">
        <v>100</v>
      </c>
    </row>
    <row r="121" spans="3:7" hidden="1">
      <c r="C121" s="14"/>
      <c r="D121" s="40"/>
      <c r="E121" s="98">
        <f>E122</f>
        <v>0</v>
      </c>
      <c r="F121" s="96"/>
      <c r="G121" s="116"/>
    </row>
    <row r="122" spans="3:7" hidden="1">
      <c r="C122" s="14"/>
      <c r="D122" s="40"/>
      <c r="E122" s="99"/>
      <c r="F122" s="96"/>
      <c r="G122" s="118"/>
    </row>
    <row r="123" spans="3:7" ht="38.25">
      <c r="C123" s="14" t="s">
        <v>73</v>
      </c>
      <c r="D123" s="40" t="s">
        <v>74</v>
      </c>
      <c r="E123" s="98">
        <v>300</v>
      </c>
      <c r="F123" s="96">
        <v>300</v>
      </c>
      <c r="G123" s="116">
        <v>100</v>
      </c>
    </row>
    <row r="124" spans="3:7" ht="38.25">
      <c r="C124" s="14" t="s">
        <v>73</v>
      </c>
      <c r="D124" s="40" t="s">
        <v>267</v>
      </c>
      <c r="E124" s="99">
        <v>300</v>
      </c>
      <c r="F124" s="96">
        <v>300</v>
      </c>
      <c r="G124" s="118">
        <v>100</v>
      </c>
    </row>
    <row r="125" spans="3:7" hidden="1">
      <c r="C125" s="14"/>
      <c r="D125" s="40"/>
      <c r="E125" s="99"/>
      <c r="F125" s="96"/>
      <c r="G125" s="118"/>
    </row>
    <row r="126" spans="3:7" hidden="1">
      <c r="C126" s="14"/>
      <c r="D126" s="40"/>
      <c r="E126" s="99"/>
      <c r="F126" s="96"/>
      <c r="G126" s="118"/>
    </row>
    <row r="127" spans="3:7" hidden="1">
      <c r="C127" s="14"/>
      <c r="D127" s="40"/>
      <c r="E127" s="99"/>
      <c r="F127" s="96"/>
      <c r="G127" s="118"/>
    </row>
    <row r="128" spans="3:7" hidden="1">
      <c r="C128" s="14"/>
      <c r="D128" s="40"/>
      <c r="E128" s="99"/>
      <c r="F128" s="96"/>
      <c r="G128" s="118"/>
    </row>
    <row r="129" spans="3:7" hidden="1">
      <c r="C129" s="14"/>
      <c r="D129" s="40"/>
      <c r="E129" s="99"/>
      <c r="F129" s="96"/>
      <c r="G129" s="118"/>
    </row>
    <row r="130" spans="3:7" hidden="1">
      <c r="C130" s="14"/>
      <c r="D130" s="40"/>
      <c r="E130" s="99"/>
      <c r="F130" s="96"/>
      <c r="G130" s="118"/>
    </row>
    <row r="131" spans="3:7" ht="38.25">
      <c r="C131" s="14" t="s">
        <v>271</v>
      </c>
      <c r="D131" s="40" t="s">
        <v>272</v>
      </c>
      <c r="E131" s="99">
        <v>300</v>
      </c>
      <c r="F131" s="96">
        <v>300</v>
      </c>
      <c r="G131" s="118">
        <v>100</v>
      </c>
    </row>
    <row r="132" spans="3:7" hidden="1">
      <c r="C132" s="14"/>
      <c r="D132" s="40"/>
      <c r="E132" s="99">
        <f>E133</f>
        <v>0</v>
      </c>
      <c r="F132" s="96"/>
      <c r="G132" s="118"/>
    </row>
    <row r="133" spans="3:7" ht="65.25" hidden="1" customHeight="1">
      <c r="C133" s="14"/>
      <c r="D133" s="40"/>
      <c r="E133" s="99"/>
      <c r="F133" s="96"/>
      <c r="G133" s="118"/>
    </row>
    <row r="134" spans="3:7" hidden="1">
      <c r="C134" s="15"/>
      <c r="D134" s="40"/>
      <c r="E134" s="98">
        <f>E135</f>
        <v>0</v>
      </c>
      <c r="F134" s="96"/>
      <c r="G134" s="116"/>
    </row>
    <row r="135" spans="3:7" hidden="1">
      <c r="C135" s="15"/>
      <c r="D135" s="40"/>
      <c r="E135" s="99"/>
      <c r="F135" s="96"/>
      <c r="G135" s="118"/>
    </row>
    <row r="136" spans="3:7" hidden="1">
      <c r="C136" s="14"/>
      <c r="D136" s="40"/>
      <c r="E136" s="98">
        <f>E137</f>
        <v>0</v>
      </c>
      <c r="F136" s="96"/>
      <c r="G136" s="116"/>
    </row>
    <row r="137" spans="3:7" hidden="1">
      <c r="C137" s="14"/>
      <c r="D137" s="40"/>
      <c r="E137" s="99"/>
      <c r="F137" s="96"/>
      <c r="G137" s="118"/>
    </row>
    <row r="138" spans="3:7" hidden="1">
      <c r="C138" s="14"/>
      <c r="D138" s="40"/>
      <c r="E138" s="98">
        <f>E139</f>
        <v>0</v>
      </c>
      <c r="F138" s="96"/>
      <c r="G138" s="116"/>
    </row>
    <row r="139" spans="3:7" hidden="1">
      <c r="C139" s="14"/>
      <c r="D139" s="40"/>
      <c r="E139" s="99"/>
      <c r="F139" s="96"/>
      <c r="G139" s="118"/>
    </row>
    <row r="140" spans="3:7" ht="51" hidden="1" customHeight="1">
      <c r="C140" s="18"/>
      <c r="D140" s="43"/>
      <c r="E140" s="101">
        <f>E141</f>
        <v>0</v>
      </c>
      <c r="F140" s="105"/>
      <c r="G140" s="122"/>
    </row>
    <row r="141" spans="3:7" ht="51" hidden="1" customHeight="1">
      <c r="C141" s="18"/>
      <c r="D141" s="43"/>
      <c r="E141" s="101"/>
      <c r="F141" s="105"/>
      <c r="G141" s="122"/>
    </row>
    <row r="142" spans="3:7" ht="57.75" hidden="1" customHeight="1">
      <c r="C142" s="18"/>
      <c r="D142" s="43"/>
      <c r="E142" s="101">
        <f>E143</f>
        <v>0</v>
      </c>
      <c r="F142" s="105"/>
      <c r="G142" s="122"/>
    </row>
    <row r="143" spans="3:7" ht="51" hidden="1" customHeight="1">
      <c r="C143" s="18"/>
      <c r="D143" s="43"/>
      <c r="E143" s="101"/>
      <c r="F143" s="105"/>
      <c r="G143" s="122"/>
    </row>
    <row r="144" spans="3:7" ht="51" hidden="1" customHeight="1">
      <c r="C144" s="18"/>
      <c r="D144" s="43"/>
      <c r="E144" s="101">
        <f>E145</f>
        <v>0</v>
      </c>
      <c r="F144" s="105"/>
      <c r="G144" s="122"/>
    </row>
    <row r="145" spans="3:7" ht="51" hidden="1" customHeight="1">
      <c r="C145" s="18"/>
      <c r="D145" s="43"/>
      <c r="E145" s="101"/>
      <c r="F145" s="105"/>
      <c r="G145" s="122"/>
    </row>
    <row r="146" spans="3:7" ht="51" hidden="1" customHeight="1">
      <c r="C146" s="18"/>
      <c r="D146" s="43"/>
      <c r="E146" s="101">
        <f>E147</f>
        <v>0</v>
      </c>
      <c r="F146" s="105"/>
      <c r="G146" s="122"/>
    </row>
    <row r="147" spans="3:7" ht="51" hidden="1" customHeight="1">
      <c r="C147" s="18"/>
      <c r="D147" s="43"/>
      <c r="E147" s="101"/>
      <c r="F147" s="105"/>
      <c r="G147" s="122"/>
    </row>
    <row r="148" spans="3:7" ht="40.5" hidden="1" customHeight="1">
      <c r="C148" s="18"/>
      <c r="D148" s="43"/>
      <c r="E148" s="101">
        <f>E149</f>
        <v>0</v>
      </c>
      <c r="F148" s="105"/>
      <c r="G148" s="122"/>
    </row>
    <row r="149" spans="3:7" ht="42.75" hidden="1" customHeight="1">
      <c r="C149" s="18"/>
      <c r="D149" s="43"/>
      <c r="E149" s="101"/>
      <c r="F149" s="105"/>
      <c r="G149" s="122"/>
    </row>
    <row r="150" spans="3:7" hidden="1">
      <c r="C150" s="17"/>
      <c r="D150" s="42"/>
      <c r="E150" s="102">
        <f>E151+E153</f>
        <v>0</v>
      </c>
      <c r="F150" s="106"/>
      <c r="G150" s="123"/>
    </row>
    <row r="151" spans="3:7" hidden="1">
      <c r="C151" s="18"/>
      <c r="D151" s="43"/>
      <c r="E151" s="101">
        <f>E152</f>
        <v>0</v>
      </c>
      <c r="F151" s="105"/>
      <c r="G151" s="122"/>
    </row>
    <row r="152" spans="3:7" hidden="1">
      <c r="C152" s="18"/>
      <c r="D152" s="43"/>
      <c r="E152" s="101"/>
      <c r="F152" s="105"/>
      <c r="G152" s="122"/>
    </row>
    <row r="153" spans="3:7" hidden="1">
      <c r="C153" s="18"/>
      <c r="D153" s="43"/>
      <c r="E153" s="102">
        <f>E155+E154</f>
        <v>0</v>
      </c>
      <c r="F153" s="105"/>
      <c r="G153" s="123"/>
    </row>
    <row r="154" spans="3:7" ht="24" hidden="1" customHeight="1">
      <c r="C154" s="18"/>
      <c r="D154" s="43"/>
      <c r="E154" s="101"/>
      <c r="F154" s="105"/>
      <c r="G154" s="122"/>
    </row>
    <row r="155" spans="3:7" ht="25.5" hidden="1" customHeight="1">
      <c r="C155" s="18"/>
      <c r="D155" s="43"/>
      <c r="E155" s="101"/>
      <c r="F155" s="105"/>
      <c r="G155" s="122"/>
    </row>
    <row r="156" spans="3:7" ht="25.5" hidden="1" customHeight="1">
      <c r="C156" s="126" t="s">
        <v>286</v>
      </c>
      <c r="D156" s="43" t="s">
        <v>287</v>
      </c>
      <c r="E156" s="101">
        <v>850000</v>
      </c>
      <c r="F156" s="105"/>
      <c r="G156" s="122"/>
    </row>
    <row r="157" spans="3:7" ht="25.5" hidden="1" customHeight="1">
      <c r="C157" s="126" t="s">
        <v>315</v>
      </c>
      <c r="D157" s="43" t="s">
        <v>288</v>
      </c>
      <c r="E157" s="101">
        <v>850000</v>
      </c>
      <c r="F157" s="105"/>
      <c r="G157" s="122"/>
    </row>
    <row r="158" spans="3:7" ht="25.5" customHeight="1">
      <c r="C158" s="17" t="s">
        <v>320</v>
      </c>
      <c r="D158" s="42" t="s">
        <v>321</v>
      </c>
      <c r="E158" s="102">
        <v>195000</v>
      </c>
      <c r="F158" s="105">
        <v>195000</v>
      </c>
      <c r="G158" s="122">
        <v>100</v>
      </c>
    </row>
    <row r="159" spans="3:7" ht="36.75" customHeight="1">
      <c r="C159" s="18" t="s">
        <v>318</v>
      </c>
      <c r="D159" s="43" t="s">
        <v>294</v>
      </c>
      <c r="E159" s="101">
        <v>195000</v>
      </c>
      <c r="F159" s="105">
        <v>195000</v>
      </c>
      <c r="G159" s="122">
        <v>100</v>
      </c>
    </row>
    <row r="160" spans="3:7" ht="48" customHeight="1">
      <c r="C160" s="18" t="s">
        <v>278</v>
      </c>
      <c r="D160" s="43" t="s">
        <v>289</v>
      </c>
      <c r="E160" s="101">
        <v>195000</v>
      </c>
      <c r="F160" s="105">
        <v>195000</v>
      </c>
      <c r="G160" s="122">
        <v>100</v>
      </c>
    </row>
    <row r="161" spans="3:7" ht="56.25" hidden="1" customHeight="1">
      <c r="C161" s="127" t="s">
        <v>296</v>
      </c>
      <c r="D161" s="43" t="s">
        <v>297</v>
      </c>
      <c r="E161" s="101"/>
      <c r="F161" s="105"/>
      <c r="G161" s="122"/>
    </row>
    <row r="162" spans="3:7" ht="75" hidden="1" customHeight="1">
      <c r="C162" s="128">
        <v>9.8420705010129994E+19</v>
      </c>
      <c r="D162" s="43" t="s">
        <v>298</v>
      </c>
      <c r="E162" s="101"/>
      <c r="F162" s="105"/>
      <c r="G162" s="122"/>
    </row>
    <row r="163" spans="3:7" ht="43.5" customHeight="1">
      <c r="C163" s="17" t="s">
        <v>322</v>
      </c>
      <c r="D163" s="42" t="s">
        <v>293</v>
      </c>
      <c r="E163" s="102">
        <v>195920</v>
      </c>
      <c r="F163" s="105">
        <v>195920</v>
      </c>
      <c r="G163" s="122">
        <v>100</v>
      </c>
    </row>
    <row r="164" spans="3:7" ht="24.75" customHeight="1">
      <c r="C164" s="18" t="s">
        <v>292</v>
      </c>
      <c r="D164" s="43" t="s">
        <v>293</v>
      </c>
      <c r="E164" s="102">
        <v>195920</v>
      </c>
      <c r="F164" s="105">
        <v>195920</v>
      </c>
      <c r="G164" s="122">
        <v>100</v>
      </c>
    </row>
    <row r="165" spans="3:7" ht="25.5" customHeight="1">
      <c r="C165" s="18" t="s">
        <v>290</v>
      </c>
      <c r="D165" s="43" t="s">
        <v>291</v>
      </c>
      <c r="E165" s="102">
        <v>195920</v>
      </c>
      <c r="F165" s="105">
        <v>195920</v>
      </c>
      <c r="G165" s="122">
        <v>100</v>
      </c>
    </row>
    <row r="166" spans="3:7" ht="46.5" customHeight="1">
      <c r="C166" s="18" t="s">
        <v>332</v>
      </c>
      <c r="D166" s="43" t="s">
        <v>333</v>
      </c>
      <c r="E166" s="102"/>
      <c r="F166" s="105">
        <v>-1142.5</v>
      </c>
      <c r="G166" s="122"/>
    </row>
    <row r="167" spans="3:7" ht="50.25" customHeight="1">
      <c r="C167" s="18" t="s">
        <v>342</v>
      </c>
      <c r="D167" s="43" t="s">
        <v>334</v>
      </c>
      <c r="E167" s="102"/>
      <c r="F167" s="105">
        <v>-1142.5</v>
      </c>
      <c r="G167" s="122"/>
    </row>
    <row r="168" spans="3:7" ht="13.5" thickBot="1">
      <c r="C168" s="19"/>
      <c r="D168" s="44" t="s">
        <v>91</v>
      </c>
      <c r="E168" s="136">
        <v>12391123.640000001</v>
      </c>
      <c r="F168" s="107">
        <v>11868017.710000001</v>
      </c>
      <c r="G168" s="124">
        <v>95.8</v>
      </c>
    </row>
    <row r="169" spans="3:7">
      <c r="E169"/>
    </row>
    <row r="170" spans="3:7">
      <c r="E170"/>
    </row>
    <row r="171" spans="3:7">
      <c r="E171"/>
    </row>
  </sheetData>
  <mergeCells count="7">
    <mergeCell ref="D9:G9"/>
    <mergeCell ref="C7:H7"/>
    <mergeCell ref="G1:H1"/>
    <mergeCell ref="D3:H3"/>
    <mergeCell ref="D4:H4"/>
    <mergeCell ref="D5:H5"/>
    <mergeCell ref="D2:H2"/>
  </mergeCells>
  <phoneticPr fontId="7" type="noConversion"/>
  <pageMargins left="0.74803149606299213" right="0.55118110236220474" top="0.39370078740157483" bottom="0.39370078740157483" header="0.51181102362204722" footer="0.51181102362204722"/>
  <pageSetup paperSize="9" scale="8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32"/>
  <sheetViews>
    <sheetView view="pageBreakPreview" zoomScaleSheetLayoutView="100" workbookViewId="0">
      <selection activeCell="M135" sqref="M135"/>
    </sheetView>
  </sheetViews>
  <sheetFormatPr defaultRowHeight="12.75"/>
  <cols>
    <col min="1" max="1" width="25.85546875" customWidth="1"/>
    <col min="2" max="2" width="55.42578125" style="45" customWidth="1"/>
    <col min="3" max="3" width="12.85546875" customWidth="1"/>
    <col min="4" max="4" width="13.5703125" customWidth="1"/>
  </cols>
  <sheetData>
    <row r="1" spans="1:4">
      <c r="A1" s="2"/>
      <c r="B1" s="9"/>
      <c r="C1" s="11"/>
      <c r="D1" s="11"/>
    </row>
    <row r="2" spans="1:4">
      <c r="A2" s="1"/>
      <c r="B2" s="9"/>
      <c r="C2" s="138" t="s">
        <v>245</v>
      </c>
      <c r="D2" s="138"/>
    </row>
    <row r="3" spans="1:4">
      <c r="A3" s="1"/>
      <c r="B3" s="138" t="s">
        <v>229</v>
      </c>
      <c r="C3" s="153"/>
      <c r="D3" s="153"/>
    </row>
    <row r="4" spans="1:4">
      <c r="A4" s="1"/>
      <c r="B4" s="138" t="s">
        <v>225</v>
      </c>
      <c r="C4" s="138"/>
      <c r="D4" s="138"/>
    </row>
    <row r="5" spans="1:4">
      <c r="A5" s="3"/>
      <c r="B5" s="152" t="s">
        <v>221</v>
      </c>
      <c r="C5" s="152"/>
      <c r="D5" s="152"/>
    </row>
    <row r="6" spans="1:4">
      <c r="A6" s="3"/>
      <c r="B6" s="152" t="s">
        <v>242</v>
      </c>
      <c r="C6" s="152"/>
      <c r="D6" s="152"/>
    </row>
    <row r="7" spans="1:4">
      <c r="A7" s="3"/>
      <c r="B7" s="51"/>
      <c r="C7" s="51"/>
      <c r="D7" s="51"/>
    </row>
    <row r="8" spans="1:4" ht="41.25" customHeight="1">
      <c r="A8" s="139" t="s">
        <v>243</v>
      </c>
      <c r="B8" s="139"/>
      <c r="C8" s="139"/>
      <c r="D8" s="139"/>
    </row>
    <row r="9" spans="1:4">
      <c r="A9" s="10"/>
      <c r="B9" s="10"/>
      <c r="C9" s="10"/>
      <c r="D9" s="10"/>
    </row>
    <row r="10" spans="1:4" ht="13.5" thickBot="1">
      <c r="A10" s="10"/>
      <c r="B10" s="36"/>
      <c r="C10" s="11"/>
      <c r="D10" s="9" t="s">
        <v>190</v>
      </c>
    </row>
    <row r="11" spans="1:4" ht="15.75" customHeight="1" thickBot="1">
      <c r="A11" s="144" t="s">
        <v>106</v>
      </c>
      <c r="B11" s="156" t="s">
        <v>185</v>
      </c>
      <c r="C11" s="154" t="s">
        <v>184</v>
      </c>
      <c r="D11" s="155"/>
    </row>
    <row r="12" spans="1:4" ht="15.75" thickBot="1">
      <c r="A12" s="145"/>
      <c r="B12" s="157"/>
      <c r="C12" s="46" t="s">
        <v>203</v>
      </c>
      <c r="D12" s="87" t="s">
        <v>224</v>
      </c>
    </row>
    <row r="13" spans="1:4">
      <c r="A13" s="12" t="s">
        <v>1</v>
      </c>
      <c r="B13" s="38" t="s">
        <v>2</v>
      </c>
      <c r="C13" s="90">
        <f>C14+C30+C40+C43+C50+C61+C67+C77+C20</f>
        <v>4853500</v>
      </c>
      <c r="D13" s="91">
        <f>D14+D30+D40+D43+D50+D61+D67+D77+D20</f>
        <v>5099100</v>
      </c>
    </row>
    <row r="14" spans="1:4">
      <c r="A14" s="13" t="s">
        <v>3</v>
      </c>
      <c r="B14" s="39" t="s">
        <v>92</v>
      </c>
      <c r="C14" s="84">
        <f>C15</f>
        <v>2514700</v>
      </c>
      <c r="D14" s="63">
        <f>D15</f>
        <v>2715800</v>
      </c>
    </row>
    <row r="15" spans="1:4">
      <c r="A15" s="14" t="s">
        <v>4</v>
      </c>
      <c r="B15" s="40" t="s">
        <v>5</v>
      </c>
      <c r="C15" s="48">
        <f>C17+C16+C18+C19</f>
        <v>2514700</v>
      </c>
      <c r="D15" s="66">
        <f>D16+D17+D19</f>
        <v>2715800</v>
      </c>
    </row>
    <row r="16" spans="1:4" ht="74.25" customHeight="1">
      <c r="A16" s="14" t="s">
        <v>128</v>
      </c>
      <c r="B16" s="83" t="s">
        <v>194</v>
      </c>
      <c r="C16" s="49">
        <v>2509200</v>
      </c>
      <c r="D16" s="67">
        <v>2710000</v>
      </c>
    </row>
    <row r="17" spans="1:4" ht="112.5" customHeight="1">
      <c r="A17" s="14" t="s">
        <v>204</v>
      </c>
      <c r="B17" s="83" t="s">
        <v>195</v>
      </c>
      <c r="C17" s="48">
        <v>300</v>
      </c>
      <c r="D17" s="66">
        <v>400</v>
      </c>
    </row>
    <row r="18" spans="1:4" ht="45.75" customHeight="1">
      <c r="A18" s="14" t="s">
        <v>197</v>
      </c>
      <c r="B18" s="40" t="s">
        <v>198</v>
      </c>
      <c r="C18" s="49"/>
      <c r="D18" s="67"/>
    </row>
    <row r="19" spans="1:4" ht="89.25" customHeight="1">
      <c r="A19" s="14" t="s">
        <v>205</v>
      </c>
      <c r="B19" s="83" t="s">
        <v>222</v>
      </c>
      <c r="C19" s="49">
        <v>5200</v>
      </c>
      <c r="D19" s="67">
        <v>5400</v>
      </c>
    </row>
    <row r="20" spans="1:4" ht="27.75" customHeight="1">
      <c r="A20" s="14" t="s">
        <v>206</v>
      </c>
      <c r="B20" s="88" t="s">
        <v>207</v>
      </c>
      <c r="C20" s="89">
        <f>C21</f>
        <v>519100</v>
      </c>
      <c r="D20" s="92">
        <f>D21</f>
        <v>563600</v>
      </c>
    </row>
    <row r="21" spans="1:4" ht="25.5" customHeight="1">
      <c r="A21" s="14" t="s">
        <v>208</v>
      </c>
      <c r="B21" s="83" t="s">
        <v>209</v>
      </c>
      <c r="C21" s="49">
        <f>C22+C24+C26+C28</f>
        <v>519100</v>
      </c>
      <c r="D21" s="92">
        <f>D22+D24+D26+D28</f>
        <v>563600</v>
      </c>
    </row>
    <row r="22" spans="1:4" ht="42" customHeight="1">
      <c r="A22" s="14" t="s">
        <v>210</v>
      </c>
      <c r="B22" s="83" t="s">
        <v>223</v>
      </c>
      <c r="C22" s="49">
        <f>C23</f>
        <v>220100</v>
      </c>
      <c r="D22" s="67">
        <f>D23</f>
        <v>239000</v>
      </c>
    </row>
    <row r="23" spans="1:4" ht="44.25" customHeight="1">
      <c r="A23" s="14" t="s">
        <v>211</v>
      </c>
      <c r="B23" s="83" t="s">
        <v>223</v>
      </c>
      <c r="C23" s="49">
        <v>220100</v>
      </c>
      <c r="D23" s="67">
        <v>239000</v>
      </c>
    </row>
    <row r="24" spans="1:4" ht="62.25" customHeight="1">
      <c r="A24" s="14" t="s">
        <v>212</v>
      </c>
      <c r="B24" s="83" t="s">
        <v>213</v>
      </c>
      <c r="C24" s="49">
        <f>C25</f>
        <v>3600</v>
      </c>
      <c r="D24" s="67">
        <f>D25</f>
        <v>3900</v>
      </c>
    </row>
    <row r="25" spans="1:4" ht="54.75" customHeight="1">
      <c r="A25" s="14" t="s">
        <v>214</v>
      </c>
      <c r="B25" s="83" t="s">
        <v>213</v>
      </c>
      <c r="C25" s="49">
        <v>3600</v>
      </c>
      <c r="D25" s="67">
        <v>3900</v>
      </c>
    </row>
    <row r="26" spans="1:4" ht="54.75" customHeight="1">
      <c r="A26" s="14" t="s">
        <v>215</v>
      </c>
      <c r="B26" s="83" t="s">
        <v>216</v>
      </c>
      <c r="C26" s="49">
        <f>C27</f>
        <v>280800</v>
      </c>
      <c r="D26" s="67">
        <f>D27</f>
        <v>304900</v>
      </c>
    </row>
    <row r="27" spans="1:4" ht="54.75" customHeight="1">
      <c r="A27" s="14" t="s">
        <v>217</v>
      </c>
      <c r="B27" s="83" t="s">
        <v>216</v>
      </c>
      <c r="C27" s="49">
        <v>280800</v>
      </c>
      <c r="D27" s="67">
        <v>304900</v>
      </c>
    </row>
    <row r="28" spans="1:4" ht="54.75" customHeight="1">
      <c r="A28" s="14" t="s">
        <v>218</v>
      </c>
      <c r="B28" s="83" t="s">
        <v>220</v>
      </c>
      <c r="C28" s="49">
        <f>C29</f>
        <v>14600</v>
      </c>
      <c r="D28" s="67">
        <f>D29</f>
        <v>15800</v>
      </c>
    </row>
    <row r="29" spans="1:4" ht="54.75" customHeight="1">
      <c r="A29" s="14" t="s">
        <v>219</v>
      </c>
      <c r="B29" s="83" t="s">
        <v>220</v>
      </c>
      <c r="C29" s="49">
        <v>14600</v>
      </c>
      <c r="D29" s="67">
        <v>15800</v>
      </c>
    </row>
    <row r="30" spans="1:4">
      <c r="A30" s="13" t="s">
        <v>9</v>
      </c>
      <c r="B30" s="41" t="s">
        <v>10</v>
      </c>
      <c r="C30" s="84">
        <f>C31+C36+C38</f>
        <v>7500</v>
      </c>
      <c r="D30" s="91">
        <f>D31+D36+D38</f>
        <v>7500</v>
      </c>
    </row>
    <row r="31" spans="1:4" ht="25.5">
      <c r="A31" s="14" t="s">
        <v>95</v>
      </c>
      <c r="B31" s="40" t="s">
        <v>96</v>
      </c>
      <c r="C31" s="48"/>
      <c r="D31" s="66"/>
    </row>
    <row r="32" spans="1:4" ht="25.5">
      <c r="A32" s="13" t="s">
        <v>144</v>
      </c>
      <c r="B32" s="41" t="s">
        <v>97</v>
      </c>
      <c r="C32" s="47">
        <f>C33</f>
        <v>0</v>
      </c>
      <c r="D32" s="63">
        <f>D33</f>
        <v>0</v>
      </c>
    </row>
    <row r="33" spans="1:4" ht="25.5">
      <c r="A33" s="14" t="s">
        <v>117</v>
      </c>
      <c r="B33" s="40" t="s">
        <v>97</v>
      </c>
      <c r="C33" s="49"/>
      <c r="D33" s="67"/>
    </row>
    <row r="34" spans="1:4" ht="38.25">
      <c r="A34" s="13" t="s">
        <v>191</v>
      </c>
      <c r="B34" s="41" t="s">
        <v>98</v>
      </c>
      <c r="C34" s="47">
        <f>C35</f>
        <v>0</v>
      </c>
      <c r="D34" s="63">
        <f>D35</f>
        <v>0</v>
      </c>
    </row>
    <row r="35" spans="1:4" ht="38.25">
      <c r="A35" s="14" t="s">
        <v>118</v>
      </c>
      <c r="B35" s="40" t="s">
        <v>98</v>
      </c>
      <c r="C35" s="49"/>
      <c r="D35" s="67"/>
    </row>
    <row r="36" spans="1:4" ht="25.5">
      <c r="A36" s="13" t="s">
        <v>192</v>
      </c>
      <c r="B36" s="41" t="s">
        <v>11</v>
      </c>
      <c r="C36" s="47">
        <f>C37</f>
        <v>0</v>
      </c>
      <c r="D36" s="63">
        <f>D37</f>
        <v>0</v>
      </c>
    </row>
    <row r="37" spans="1:4" ht="25.5">
      <c r="A37" s="14" t="s">
        <v>119</v>
      </c>
      <c r="B37" s="40" t="s">
        <v>11</v>
      </c>
      <c r="C37" s="49"/>
      <c r="D37" s="67"/>
    </row>
    <row r="38" spans="1:4">
      <c r="A38" s="13" t="s">
        <v>193</v>
      </c>
      <c r="B38" s="41" t="s">
        <v>12</v>
      </c>
      <c r="C38" s="47">
        <f>C39</f>
        <v>7500</v>
      </c>
      <c r="D38" s="63">
        <f>D39</f>
        <v>7500</v>
      </c>
    </row>
    <row r="39" spans="1:4">
      <c r="A39" s="14" t="s">
        <v>120</v>
      </c>
      <c r="B39" s="40" t="s">
        <v>12</v>
      </c>
      <c r="C39" s="49">
        <v>7500</v>
      </c>
      <c r="D39" s="67">
        <v>7500</v>
      </c>
    </row>
    <row r="40" spans="1:4">
      <c r="A40" s="13" t="s">
        <v>13</v>
      </c>
      <c r="B40" s="41" t="s">
        <v>14</v>
      </c>
      <c r="C40" s="84">
        <f>C41</f>
        <v>610300</v>
      </c>
      <c r="D40" s="63">
        <f>D41</f>
        <v>610300</v>
      </c>
    </row>
    <row r="41" spans="1:4">
      <c r="A41" s="14" t="s">
        <v>15</v>
      </c>
      <c r="B41" s="40" t="s">
        <v>16</v>
      </c>
      <c r="C41" s="48">
        <f>C42</f>
        <v>610300</v>
      </c>
      <c r="D41" s="66">
        <f>D42</f>
        <v>610300</v>
      </c>
    </row>
    <row r="42" spans="1:4" ht="25.5">
      <c r="A42" s="14" t="s">
        <v>17</v>
      </c>
      <c r="B42" s="40" t="s">
        <v>18</v>
      </c>
      <c r="C42" s="49">
        <v>610300</v>
      </c>
      <c r="D42" s="67">
        <v>610300</v>
      </c>
    </row>
    <row r="43" spans="1:4">
      <c r="A43" s="13" t="s">
        <v>235</v>
      </c>
      <c r="B43" s="41" t="s">
        <v>226</v>
      </c>
      <c r="C43" s="84">
        <f>C45+C47</f>
        <v>667900</v>
      </c>
      <c r="D43" s="63">
        <f>D44+D47</f>
        <v>667900</v>
      </c>
    </row>
    <row r="44" spans="1:4">
      <c r="A44" s="14" t="s">
        <v>235</v>
      </c>
      <c r="B44" s="40" t="s">
        <v>226</v>
      </c>
      <c r="C44" s="47">
        <f>C49</f>
        <v>236000</v>
      </c>
      <c r="D44" s="63">
        <f>D49</f>
        <v>236000</v>
      </c>
    </row>
    <row r="45" spans="1:4" ht="63.75">
      <c r="A45" s="14" t="s">
        <v>240</v>
      </c>
      <c r="B45" s="40" t="s">
        <v>232</v>
      </c>
      <c r="C45" s="47">
        <f>C46</f>
        <v>236000</v>
      </c>
      <c r="D45" s="63">
        <f>D46</f>
        <v>236000</v>
      </c>
    </row>
    <row r="46" spans="1:4" ht="63.75">
      <c r="A46" s="14" t="s">
        <v>236</v>
      </c>
      <c r="B46" s="40" t="s">
        <v>232</v>
      </c>
      <c r="C46" s="47">
        <v>236000</v>
      </c>
      <c r="D46" s="63">
        <v>236000</v>
      </c>
    </row>
    <row r="47" spans="1:4" ht="38.25">
      <c r="A47" s="14" t="s">
        <v>237</v>
      </c>
      <c r="B47" s="40" t="s">
        <v>234</v>
      </c>
      <c r="C47" s="47">
        <f>C48</f>
        <v>431900</v>
      </c>
      <c r="D47" s="63">
        <f>D48</f>
        <v>431900</v>
      </c>
    </row>
    <row r="48" spans="1:4" ht="63.75">
      <c r="A48" s="14" t="s">
        <v>238</v>
      </c>
      <c r="B48" s="40" t="s">
        <v>233</v>
      </c>
      <c r="C48" s="47">
        <v>431900</v>
      </c>
      <c r="D48" s="63">
        <v>431900</v>
      </c>
    </row>
    <row r="49" spans="1:4">
      <c r="A49" s="14" t="s">
        <v>239</v>
      </c>
      <c r="B49" s="40" t="s">
        <v>226</v>
      </c>
      <c r="C49" s="49">
        <v>236000</v>
      </c>
      <c r="D49" s="67">
        <v>236000</v>
      </c>
    </row>
    <row r="50" spans="1:4" ht="38.25">
      <c r="A50" s="13" t="s">
        <v>25</v>
      </c>
      <c r="B50" s="41" t="s">
        <v>112</v>
      </c>
      <c r="C50" s="84">
        <f>C51+C58</f>
        <v>534000</v>
      </c>
      <c r="D50" s="91">
        <f>D51+D58</f>
        <v>534000</v>
      </c>
    </row>
    <row r="51" spans="1:4" ht="76.5">
      <c r="A51" s="14" t="s">
        <v>26</v>
      </c>
      <c r="B51" s="40" t="s">
        <v>121</v>
      </c>
      <c r="C51" s="47">
        <f>C52+C56+C54</f>
        <v>464700</v>
      </c>
      <c r="D51" s="63">
        <f>D52+D56+D54</f>
        <v>464700</v>
      </c>
    </row>
    <row r="52" spans="1:4" hidden="1">
      <c r="A52" s="14"/>
      <c r="B52" s="40"/>
      <c r="C52" s="47">
        <f>C53</f>
        <v>0</v>
      </c>
      <c r="D52" s="63">
        <f>D53</f>
        <v>0</v>
      </c>
    </row>
    <row r="53" spans="1:4" hidden="1">
      <c r="A53" s="14"/>
      <c r="B53" s="40"/>
      <c r="C53" s="47"/>
      <c r="D53" s="63"/>
    </row>
    <row r="54" spans="1:4" ht="75.75" customHeight="1">
      <c r="A54" s="14" t="s">
        <v>200</v>
      </c>
      <c r="B54" s="83" t="s">
        <v>202</v>
      </c>
      <c r="C54" s="47">
        <f>C55</f>
        <v>464700</v>
      </c>
      <c r="D54" s="63">
        <f>D55</f>
        <v>464700</v>
      </c>
    </row>
    <row r="55" spans="1:4" ht="69.75" customHeight="1">
      <c r="A55" s="14" t="s">
        <v>199</v>
      </c>
      <c r="B55" s="40" t="s">
        <v>201</v>
      </c>
      <c r="C55" s="47">
        <v>464700</v>
      </c>
      <c r="D55" s="63">
        <v>464700</v>
      </c>
    </row>
    <row r="56" spans="1:4" hidden="1">
      <c r="A56" s="14"/>
      <c r="B56" s="40"/>
      <c r="C56" s="48"/>
      <c r="D56" s="66"/>
    </row>
    <row r="57" spans="1:4" hidden="1">
      <c r="A57" s="14"/>
      <c r="B57" s="40"/>
      <c r="C57" s="48"/>
      <c r="D57" s="66"/>
    </row>
    <row r="58" spans="1:4" ht="76.5">
      <c r="A58" s="14" t="s">
        <v>135</v>
      </c>
      <c r="B58" s="40" t="s">
        <v>147</v>
      </c>
      <c r="C58" s="48">
        <f>C59</f>
        <v>69300</v>
      </c>
      <c r="D58" s="66">
        <f>D59</f>
        <v>69300</v>
      </c>
    </row>
    <row r="59" spans="1:4" ht="76.5">
      <c r="A59" s="14" t="s">
        <v>136</v>
      </c>
      <c r="B59" s="40" t="s">
        <v>137</v>
      </c>
      <c r="C59" s="48">
        <f>C60</f>
        <v>69300</v>
      </c>
      <c r="D59" s="66">
        <f>D60</f>
        <v>69300</v>
      </c>
    </row>
    <row r="60" spans="1:4" ht="63.75">
      <c r="A60" s="14" t="s">
        <v>138</v>
      </c>
      <c r="B60" s="40" t="s">
        <v>139</v>
      </c>
      <c r="C60" s="48">
        <v>69300</v>
      </c>
      <c r="D60" s="66">
        <v>69300</v>
      </c>
    </row>
    <row r="61" spans="1:4" hidden="1">
      <c r="A61" s="13"/>
      <c r="B61" s="41"/>
      <c r="C61" s="84"/>
      <c r="D61" s="63"/>
    </row>
    <row r="62" spans="1:4" hidden="1">
      <c r="A62" s="14"/>
      <c r="B62" s="40"/>
      <c r="C62" s="48"/>
      <c r="D62" s="66"/>
    </row>
    <row r="63" spans="1:4" hidden="1">
      <c r="A63" s="14"/>
      <c r="B63" s="40"/>
      <c r="C63" s="48"/>
      <c r="D63" s="66"/>
    </row>
    <row r="64" spans="1:4" hidden="1">
      <c r="A64" s="14"/>
      <c r="B64" s="40"/>
      <c r="C64" s="48"/>
      <c r="D64" s="66"/>
    </row>
    <row r="65" spans="1:4" hidden="1">
      <c r="A65" s="14"/>
      <c r="B65" s="40"/>
      <c r="C65" s="48"/>
      <c r="D65" s="66"/>
    </row>
    <row r="66" spans="1:4" hidden="1">
      <c r="A66" s="14"/>
      <c r="B66" s="40"/>
      <c r="C66" s="48"/>
      <c r="D66" s="66"/>
    </row>
    <row r="67" spans="1:4" hidden="1">
      <c r="A67" s="13"/>
      <c r="B67" s="41"/>
      <c r="C67" s="84"/>
      <c r="D67" s="91"/>
    </row>
    <row r="68" spans="1:4" hidden="1">
      <c r="A68" s="14"/>
      <c r="B68" s="40"/>
      <c r="C68" s="48"/>
      <c r="D68" s="66"/>
    </row>
    <row r="69" spans="1:4" hidden="1">
      <c r="A69" s="14"/>
      <c r="B69" s="40"/>
      <c r="C69" s="48"/>
      <c r="D69" s="66"/>
    </row>
    <row r="70" spans="1:4" hidden="1">
      <c r="A70" s="14"/>
      <c r="B70" s="40"/>
      <c r="C70" s="48"/>
      <c r="D70" s="66"/>
    </row>
    <row r="71" spans="1:4" hidden="1">
      <c r="A71" s="14"/>
      <c r="B71" s="40"/>
      <c r="C71" s="49"/>
      <c r="D71" s="67"/>
    </row>
    <row r="72" spans="1:4" hidden="1">
      <c r="A72" s="14"/>
      <c r="B72" s="40"/>
      <c r="C72" s="49"/>
      <c r="D72" s="67"/>
    </row>
    <row r="73" spans="1:4" hidden="1">
      <c r="A73" s="14"/>
      <c r="B73" s="40"/>
      <c r="C73" s="49"/>
      <c r="D73" s="67"/>
    </row>
    <row r="74" spans="1:4" ht="16.5" hidden="1" customHeight="1">
      <c r="A74" s="14"/>
      <c r="B74" s="40"/>
      <c r="C74" s="49"/>
      <c r="D74" s="67"/>
    </row>
    <row r="75" spans="1:4" ht="8.25" hidden="1" customHeight="1">
      <c r="A75" s="14"/>
      <c r="B75" s="40"/>
      <c r="C75" s="49"/>
      <c r="D75" s="67"/>
    </row>
    <row r="76" spans="1:4" ht="8.25" hidden="1" customHeight="1">
      <c r="A76" s="14"/>
      <c r="B76" s="40"/>
      <c r="C76" s="49"/>
      <c r="D76" s="67"/>
    </row>
    <row r="77" spans="1:4" hidden="1">
      <c r="A77" s="13"/>
      <c r="B77" s="41"/>
      <c r="C77" s="84"/>
      <c r="D77" s="91"/>
    </row>
    <row r="78" spans="1:4" hidden="1">
      <c r="A78" s="14"/>
      <c r="B78" s="40"/>
      <c r="C78" s="47"/>
      <c r="D78" s="63"/>
    </row>
    <row r="79" spans="1:4" hidden="1">
      <c r="A79" s="14"/>
      <c r="B79" s="40"/>
      <c r="C79" s="48"/>
      <c r="D79" s="66"/>
    </row>
    <row r="80" spans="1:4" ht="18.75" hidden="1" customHeight="1">
      <c r="A80" s="14"/>
      <c r="B80" s="40"/>
      <c r="C80" s="48"/>
      <c r="D80" s="66"/>
    </row>
    <row r="81" spans="1:4" ht="16.5" hidden="1" customHeight="1">
      <c r="A81" s="14"/>
      <c r="B81" s="40"/>
      <c r="C81" s="48"/>
      <c r="D81" s="66"/>
    </row>
    <row r="82" spans="1:4">
      <c r="A82" s="13" t="s">
        <v>40</v>
      </c>
      <c r="B82" s="41" t="s">
        <v>41</v>
      </c>
      <c r="C82" s="47">
        <f>C83</f>
        <v>270125</v>
      </c>
      <c r="D82" s="63">
        <f>D83</f>
        <v>315393</v>
      </c>
    </row>
    <row r="83" spans="1:4" ht="38.25">
      <c r="A83" s="13" t="s">
        <v>42</v>
      </c>
      <c r="B83" s="41" t="s">
        <v>114</v>
      </c>
      <c r="C83" s="47">
        <f>C84+C87+C94+C124</f>
        <v>270125</v>
      </c>
      <c r="D83" s="63">
        <f>D84+D87+D94+D124</f>
        <v>315393</v>
      </c>
    </row>
    <row r="84" spans="1:4" ht="25.5">
      <c r="A84" s="13" t="s">
        <v>43</v>
      </c>
      <c r="B84" s="41" t="s">
        <v>44</v>
      </c>
      <c r="C84" s="47">
        <f>C85</f>
        <v>141625</v>
      </c>
      <c r="D84" s="63">
        <f>D85</f>
        <v>186893</v>
      </c>
    </row>
    <row r="85" spans="1:4" ht="25.5">
      <c r="A85" s="14" t="s">
        <v>45</v>
      </c>
      <c r="B85" s="40" t="s">
        <v>46</v>
      </c>
      <c r="C85" s="85">
        <f>C86</f>
        <v>141625</v>
      </c>
      <c r="D85" s="93">
        <f>D86</f>
        <v>186893</v>
      </c>
    </row>
    <row r="86" spans="1:4" ht="25.5">
      <c r="A86" s="14" t="s">
        <v>227</v>
      </c>
      <c r="B86" s="40" t="s">
        <v>228</v>
      </c>
      <c r="C86" s="49">
        <v>141625</v>
      </c>
      <c r="D86" s="67">
        <v>186893</v>
      </c>
    </row>
    <row r="87" spans="1:4" ht="38.25">
      <c r="A87" s="13" t="s">
        <v>49</v>
      </c>
      <c r="B87" s="41" t="s">
        <v>50</v>
      </c>
      <c r="C87" s="47">
        <f>C88</f>
        <v>0</v>
      </c>
      <c r="D87" s="63">
        <f>D88</f>
        <v>0</v>
      </c>
    </row>
    <row r="88" spans="1:4">
      <c r="A88" s="14" t="s">
        <v>51</v>
      </c>
      <c r="B88" s="40" t="s">
        <v>52</v>
      </c>
      <c r="C88" s="47">
        <f>C89</f>
        <v>0</v>
      </c>
      <c r="D88" s="63">
        <f>D89</f>
        <v>0</v>
      </c>
    </row>
    <row r="89" spans="1:4" hidden="1">
      <c r="A89" s="14"/>
      <c r="B89" s="40"/>
      <c r="C89" s="47">
        <f>C90+C91+C92+C93</f>
        <v>0</v>
      </c>
      <c r="D89" s="63">
        <f>D90+D91+D92+D93</f>
        <v>0</v>
      </c>
    </row>
    <row r="90" spans="1:4" hidden="1">
      <c r="A90" s="14"/>
      <c r="B90" s="40"/>
      <c r="C90" s="49"/>
      <c r="D90" s="67"/>
    </row>
    <row r="91" spans="1:4" hidden="1">
      <c r="A91" s="14"/>
      <c r="B91" s="40"/>
      <c r="C91" s="49"/>
      <c r="D91" s="67"/>
    </row>
    <row r="92" spans="1:4" hidden="1">
      <c r="A92" s="14"/>
      <c r="B92" s="40"/>
      <c r="C92" s="49"/>
      <c r="D92" s="67"/>
    </row>
    <row r="93" spans="1:4" hidden="1">
      <c r="A93" s="14"/>
      <c r="B93" s="40"/>
      <c r="C93" s="49"/>
      <c r="D93" s="67"/>
    </row>
    <row r="94" spans="1:4" ht="25.5">
      <c r="A94" s="13" t="s">
        <v>59</v>
      </c>
      <c r="B94" s="41" t="s">
        <v>60</v>
      </c>
      <c r="C94" s="84">
        <f>C95+C129</f>
        <v>128500</v>
      </c>
      <c r="D94" s="84">
        <f>D95+D129</f>
        <v>128500</v>
      </c>
    </row>
    <row r="95" spans="1:4" ht="24" customHeight="1">
      <c r="A95" s="14" t="s">
        <v>61</v>
      </c>
      <c r="B95" s="40" t="s">
        <v>62</v>
      </c>
      <c r="C95" s="47">
        <f>C96</f>
        <v>126100</v>
      </c>
      <c r="D95" s="63">
        <f>D96</f>
        <v>126100</v>
      </c>
    </row>
    <row r="96" spans="1:4" ht="46.5" customHeight="1">
      <c r="A96" s="14" t="s">
        <v>230</v>
      </c>
      <c r="B96" s="40" t="s">
        <v>231</v>
      </c>
      <c r="C96" s="49">
        <v>126100</v>
      </c>
      <c r="D96" s="67">
        <v>126100</v>
      </c>
    </row>
    <row r="97" spans="1:4" hidden="1">
      <c r="A97" s="14"/>
      <c r="B97" s="40"/>
      <c r="C97" s="47"/>
      <c r="D97" s="63"/>
    </row>
    <row r="98" spans="1:4" hidden="1">
      <c r="A98" s="14"/>
      <c r="B98" s="40"/>
      <c r="C98" s="49"/>
      <c r="D98" s="67"/>
    </row>
    <row r="99" spans="1:4" ht="26.25" hidden="1" customHeight="1">
      <c r="A99" s="14"/>
      <c r="B99" s="40"/>
      <c r="C99" s="47">
        <f>C100</f>
        <v>0</v>
      </c>
      <c r="D99" s="63">
        <f>D100</f>
        <v>0</v>
      </c>
    </row>
    <row r="100" spans="1:4" ht="26.25" hidden="1" customHeight="1">
      <c r="A100" s="14"/>
      <c r="B100" s="40"/>
      <c r="C100" s="48"/>
      <c r="D100" s="66"/>
    </row>
    <row r="101" spans="1:4" ht="26.25" hidden="1" customHeight="1">
      <c r="A101" s="14"/>
      <c r="B101" s="40"/>
      <c r="C101" s="49"/>
      <c r="D101" s="67"/>
    </row>
    <row r="102" spans="1:4" ht="26.25" hidden="1" customHeight="1">
      <c r="A102" s="14"/>
      <c r="B102" s="40"/>
      <c r="C102" s="49"/>
      <c r="D102" s="67"/>
    </row>
    <row r="103" spans="1:4" ht="26.25" hidden="1" customHeight="1">
      <c r="A103" s="14"/>
      <c r="B103" s="40"/>
      <c r="C103" s="49"/>
      <c r="D103" s="67"/>
    </row>
    <row r="104" spans="1:4" ht="26.25" hidden="1" customHeight="1">
      <c r="A104" s="14"/>
      <c r="B104" s="40"/>
      <c r="C104" s="49"/>
      <c r="D104" s="67"/>
    </row>
    <row r="105" spans="1:4" ht="27.75" hidden="1" customHeight="1">
      <c r="A105" s="14"/>
      <c r="B105" s="40"/>
      <c r="C105" s="49"/>
      <c r="D105" s="67"/>
    </row>
    <row r="106" spans="1:4" ht="68.25" hidden="1" customHeight="1">
      <c r="A106" s="14"/>
      <c r="B106" s="40"/>
      <c r="C106" s="49"/>
      <c r="D106" s="67"/>
    </row>
    <row r="107" spans="1:4" ht="62.25" hidden="1" customHeight="1">
      <c r="A107" s="14"/>
      <c r="B107" s="40"/>
      <c r="C107" s="49"/>
      <c r="D107" s="67"/>
    </row>
    <row r="108" spans="1:4" ht="39" hidden="1" customHeight="1">
      <c r="A108" s="15"/>
      <c r="B108" s="40"/>
      <c r="C108" s="47"/>
      <c r="D108" s="63"/>
    </row>
    <row r="109" spans="1:4" ht="39.75" hidden="1" customHeight="1">
      <c r="A109" s="15"/>
      <c r="B109" s="40"/>
      <c r="C109" s="49"/>
      <c r="D109" s="67"/>
    </row>
    <row r="110" spans="1:4" hidden="1">
      <c r="A110" s="14"/>
      <c r="B110" s="40"/>
      <c r="C110" s="47">
        <f>C111</f>
        <v>0</v>
      </c>
      <c r="D110" s="63">
        <f>D111</f>
        <v>0</v>
      </c>
    </row>
    <row r="111" spans="1:4" hidden="1">
      <c r="A111" s="14"/>
      <c r="B111" s="40"/>
      <c r="C111" s="49"/>
      <c r="D111" s="67"/>
    </row>
    <row r="112" spans="1:4" hidden="1">
      <c r="A112" s="14"/>
      <c r="B112" s="40"/>
      <c r="C112" s="47"/>
      <c r="D112" s="63"/>
    </row>
    <row r="113" spans="1:4" hidden="1">
      <c r="A113" s="14"/>
      <c r="B113" s="40"/>
      <c r="C113" s="49"/>
      <c r="D113" s="67"/>
    </row>
    <row r="114" spans="1:4" ht="53.25" hidden="1" customHeight="1">
      <c r="A114" s="18"/>
      <c r="B114" s="43"/>
      <c r="C114" s="49"/>
      <c r="D114" s="67"/>
    </row>
    <row r="115" spans="1:4" ht="54" hidden="1" customHeight="1">
      <c r="A115" s="18"/>
      <c r="B115" s="43"/>
      <c r="C115" s="49"/>
      <c r="D115" s="67"/>
    </row>
    <row r="116" spans="1:4" ht="68.25" hidden="1" customHeight="1">
      <c r="A116" s="18"/>
      <c r="B116" s="43"/>
      <c r="C116" s="49"/>
      <c r="D116" s="49"/>
    </row>
    <row r="117" spans="1:4" ht="63.75" hidden="1" customHeight="1">
      <c r="A117" s="18"/>
      <c r="B117" s="43"/>
      <c r="C117" s="49"/>
      <c r="D117" s="67"/>
    </row>
    <row r="118" spans="1:4" ht="55.5" hidden="1" customHeight="1">
      <c r="A118" s="18"/>
      <c r="B118" s="43"/>
      <c r="C118" s="49"/>
      <c r="D118" s="67"/>
    </row>
    <row r="119" spans="1:4" ht="57.75" hidden="1" customHeight="1">
      <c r="A119" s="18"/>
      <c r="B119" s="43"/>
      <c r="C119" s="49"/>
      <c r="D119" s="67"/>
    </row>
    <row r="120" spans="1:4" ht="66" hidden="1" customHeight="1">
      <c r="A120" s="18"/>
      <c r="B120" s="43"/>
      <c r="C120" s="49"/>
      <c r="D120" s="67"/>
    </row>
    <row r="121" spans="1:4" ht="66.75" hidden="1" customHeight="1">
      <c r="A121" s="18"/>
      <c r="B121" s="43"/>
      <c r="C121" s="49"/>
      <c r="D121" s="67"/>
    </row>
    <row r="122" spans="1:4" ht="57" hidden="1" customHeight="1">
      <c r="A122" s="18"/>
      <c r="B122" s="43"/>
      <c r="C122" s="49"/>
      <c r="D122" s="67"/>
    </row>
    <row r="123" spans="1:4" ht="57" hidden="1" customHeight="1">
      <c r="A123" s="18"/>
      <c r="B123" s="43"/>
      <c r="C123" s="49"/>
      <c r="D123" s="67"/>
    </row>
    <row r="124" spans="1:4" hidden="1">
      <c r="A124" s="17"/>
      <c r="B124" s="42"/>
      <c r="C124" s="84"/>
      <c r="D124" s="91"/>
    </row>
    <row r="125" spans="1:4" hidden="1">
      <c r="A125" s="18"/>
      <c r="B125" s="43"/>
      <c r="C125" s="48"/>
      <c r="D125" s="66"/>
    </row>
    <row r="126" spans="1:4" hidden="1">
      <c r="A126" s="18"/>
      <c r="B126" s="43"/>
      <c r="C126" s="49"/>
      <c r="D126" s="67"/>
    </row>
    <row r="127" spans="1:4" ht="18.75" hidden="1" customHeight="1">
      <c r="A127" s="18"/>
      <c r="B127" s="43"/>
      <c r="C127" s="47"/>
      <c r="D127" s="47"/>
    </row>
    <row r="128" spans="1:4" ht="25.5" hidden="1" customHeight="1">
      <c r="A128" s="18"/>
      <c r="B128" s="43"/>
      <c r="C128" s="94"/>
      <c r="D128" s="66"/>
    </row>
    <row r="129" spans="1:4" ht="25.5" customHeight="1">
      <c r="A129" s="14" t="s">
        <v>73</v>
      </c>
      <c r="B129" s="40" t="s">
        <v>74</v>
      </c>
      <c r="C129" s="95">
        <f>C130</f>
        <v>2400</v>
      </c>
      <c r="D129" s="66">
        <f>D130</f>
        <v>2400</v>
      </c>
    </row>
    <row r="130" spans="1:4" ht="25.5" customHeight="1">
      <c r="A130" s="14" t="s">
        <v>244</v>
      </c>
      <c r="B130" s="40" t="s">
        <v>76</v>
      </c>
      <c r="C130" s="96">
        <v>2400</v>
      </c>
      <c r="D130" s="66">
        <v>2400</v>
      </c>
    </row>
    <row r="131" spans="1:4" ht="25.5" customHeight="1">
      <c r="A131" s="14" t="s">
        <v>244</v>
      </c>
      <c r="B131" s="40" t="s">
        <v>76</v>
      </c>
      <c r="C131" s="96">
        <v>2400</v>
      </c>
      <c r="D131" s="66">
        <v>2400</v>
      </c>
    </row>
    <row r="132" spans="1:4" ht="32.25" customHeight="1" thickBot="1">
      <c r="A132" s="19"/>
      <c r="B132" s="44" t="s">
        <v>91</v>
      </c>
      <c r="C132" s="50">
        <f>C13+C82</f>
        <v>5123625</v>
      </c>
      <c r="D132" s="86">
        <f>D13+D82</f>
        <v>5414493</v>
      </c>
    </row>
  </sheetData>
  <mergeCells count="9">
    <mergeCell ref="C2:D2"/>
    <mergeCell ref="C11:D11"/>
    <mergeCell ref="A11:A12"/>
    <mergeCell ref="B11:B12"/>
    <mergeCell ref="A8:D8"/>
    <mergeCell ref="B4:D4"/>
    <mergeCell ref="B5:D5"/>
    <mergeCell ref="B6:D6"/>
    <mergeCell ref="B3:D3"/>
  </mergeCells>
  <phoneticPr fontId="7" type="noConversion"/>
  <pageMargins left="0.74803149606299213" right="0.55118110236220474" top="0.59055118110236227" bottom="0.59055118110236227" header="0.51181102362204722" footer="0.51181102362204722"/>
  <pageSetup paperSize="9" scale="75" orientation="portrait" r:id="rId1"/>
  <headerFooter alignWithMargins="0"/>
  <rowBreaks count="1" manualBreakCount="1">
    <brk id="5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2012-2014</vt:lpstr>
      <vt:lpstr>2014</vt:lpstr>
      <vt:lpstr>2015-2016</vt:lpstr>
      <vt:lpstr>'2012-2014'!Заголовки_для_печати</vt:lpstr>
      <vt:lpstr>'2015-2016'!Заголовки_для_печати</vt:lpstr>
      <vt:lpstr>'2012-2014'!Область_печати</vt:lpstr>
      <vt:lpstr>'2014'!Область_печати</vt:lpstr>
      <vt:lpstr>'2015-2016'!Область_печати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Great</cp:lastModifiedBy>
  <cp:lastPrinted>2017-03-17T12:07:56Z</cp:lastPrinted>
  <dcterms:created xsi:type="dcterms:W3CDTF">2009-10-22T06:45:53Z</dcterms:created>
  <dcterms:modified xsi:type="dcterms:W3CDTF">2017-03-17T12:09:25Z</dcterms:modified>
</cp:coreProperties>
</file>