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235" windowHeight="8700" activeTab="1"/>
  </bookViews>
  <sheets>
    <sheet name="2017" sheetId="1" r:id="rId1"/>
    <sheet name="2016" sheetId="2" r:id="rId2"/>
    <sheet name="2016-2017" sheetId="3" r:id="rId3"/>
  </sheets>
  <definedNames>
    <definedName name="_xlnm.Print_Titles" localSheetId="2">'2016-2017'!#REF!</definedName>
    <definedName name="_xlnm.Print_Titles" localSheetId="0">'2017'!#REF!</definedName>
    <definedName name="_xlnm.Print_Area" localSheetId="1">'2016'!$A$1:$C$101</definedName>
    <definedName name="_xlnm.Print_Area" localSheetId="2">'2016-2017'!$A$1:$D$126</definedName>
  </definedNames>
  <calcPr calcId="124519"/>
</workbook>
</file>

<file path=xl/calcChain.xml><?xml version="1.0" encoding="utf-8"?>
<calcChain xmlns="http://schemas.openxmlformats.org/spreadsheetml/2006/main">
  <c r="C72" i="2"/>
  <c r="C70"/>
  <c r="C93"/>
  <c r="C91"/>
  <c r="C89"/>
  <c r="C69"/>
  <c r="C67" l="1"/>
  <c r="C99" l="1"/>
  <c r="C79" l="1"/>
  <c r="C83" l="1"/>
  <c r="C78" s="1"/>
  <c r="C58"/>
  <c r="C50"/>
  <c r="C67" i="3"/>
  <c r="D64"/>
  <c r="D63" s="1"/>
  <c r="D62" s="1"/>
  <c r="D117"/>
  <c r="D115"/>
  <c r="D113"/>
  <c r="D111"/>
  <c r="D87"/>
  <c r="C87"/>
  <c r="D84"/>
  <c r="C84"/>
  <c r="C74" i="2"/>
  <c r="D119" i="3"/>
  <c r="C119"/>
  <c r="C95" i="2"/>
  <c r="D92" i="3"/>
  <c r="C92"/>
  <c r="D99"/>
  <c r="D98" s="1"/>
  <c r="C99"/>
  <c r="D124"/>
  <c r="D123" s="1"/>
  <c r="D121"/>
  <c r="C121"/>
  <c r="C97" i="2"/>
  <c r="D109" i="3"/>
  <c r="D107"/>
  <c r="D105"/>
  <c r="D96"/>
  <c r="D94"/>
  <c r="D86"/>
  <c r="D83" s="1"/>
  <c r="D80"/>
  <c r="D81"/>
  <c r="D79" s="1"/>
  <c r="C81"/>
  <c r="D75"/>
  <c r="D72"/>
  <c r="C72"/>
  <c r="D74"/>
  <c r="D68"/>
  <c r="D67" s="1"/>
  <c r="D55"/>
  <c r="D52"/>
  <c r="D48"/>
  <c r="D46"/>
  <c r="D42"/>
  <c r="D41" s="1"/>
  <c r="D39"/>
  <c r="D38" s="1"/>
  <c r="D36"/>
  <c r="D34"/>
  <c r="D32"/>
  <c r="D30"/>
  <c r="D26"/>
  <c r="D24"/>
  <c r="D22"/>
  <c r="D20"/>
  <c r="D13"/>
  <c r="D12" s="1"/>
  <c r="D81" i="1"/>
  <c r="E81"/>
  <c r="E55"/>
  <c r="C71" i="3"/>
  <c r="C115"/>
  <c r="C39"/>
  <c r="C38" s="1"/>
  <c r="C20"/>
  <c r="C17" i="2"/>
  <c r="D103" i="1"/>
  <c r="D105"/>
  <c r="D108"/>
  <c r="D110"/>
  <c r="D118"/>
  <c r="D120"/>
  <c r="D122"/>
  <c r="D13"/>
  <c r="D12"/>
  <c r="D30"/>
  <c r="D32"/>
  <c r="D29"/>
  <c r="D34"/>
  <c r="D36"/>
  <c r="D42"/>
  <c r="D38"/>
  <c r="D50"/>
  <c r="D49"/>
  <c r="D55"/>
  <c r="D59"/>
  <c r="D57"/>
  <c r="D62"/>
  <c r="D61"/>
  <c r="D65"/>
  <c r="D64"/>
  <c r="F64"/>
  <c r="D73"/>
  <c r="D72"/>
  <c r="D77"/>
  <c r="D76"/>
  <c r="F76"/>
  <c r="D84"/>
  <c r="D86"/>
  <c r="D20"/>
  <c r="D22"/>
  <c r="D24"/>
  <c r="D26"/>
  <c r="D91"/>
  <c r="D90"/>
  <c r="D97"/>
  <c r="D96"/>
  <c r="D124"/>
  <c r="D128"/>
  <c r="D126"/>
  <c r="F126"/>
  <c r="D130"/>
  <c r="D132"/>
  <c r="D134"/>
  <c r="D137"/>
  <c r="D139"/>
  <c r="D136"/>
  <c r="E13"/>
  <c r="E12"/>
  <c r="E30"/>
  <c r="E32"/>
  <c r="E29"/>
  <c r="E34"/>
  <c r="E36"/>
  <c r="E40"/>
  <c r="E39"/>
  <c r="E45"/>
  <c r="E47"/>
  <c r="E44"/>
  <c r="F44"/>
  <c r="E49"/>
  <c r="E59"/>
  <c r="E57"/>
  <c r="E62"/>
  <c r="E61"/>
  <c r="E70"/>
  <c r="E20"/>
  <c r="E22"/>
  <c r="E24"/>
  <c r="E26"/>
  <c r="E90"/>
  <c r="E102"/>
  <c r="E136"/>
  <c r="F142"/>
  <c r="F141"/>
  <c r="F140"/>
  <c r="F139"/>
  <c r="F138"/>
  <c r="F137"/>
  <c r="F135"/>
  <c r="E134"/>
  <c r="F134"/>
  <c r="F133"/>
  <c r="E132"/>
  <c r="F131"/>
  <c r="E130"/>
  <c r="F130"/>
  <c r="F129"/>
  <c r="F128"/>
  <c r="F127"/>
  <c r="F125"/>
  <c r="F124"/>
  <c r="F123"/>
  <c r="F122"/>
  <c r="F121"/>
  <c r="F120"/>
  <c r="F119"/>
  <c r="F118"/>
  <c r="F117"/>
  <c r="F116"/>
  <c r="F115"/>
  <c r="F114"/>
  <c r="F113"/>
  <c r="F112"/>
  <c r="F111"/>
  <c r="F109"/>
  <c r="F108"/>
  <c r="F107"/>
  <c r="F106"/>
  <c r="F105"/>
  <c r="F101"/>
  <c r="F100"/>
  <c r="F99"/>
  <c r="F98"/>
  <c r="F97"/>
  <c r="F94"/>
  <c r="F93"/>
  <c r="F92"/>
  <c r="F91"/>
  <c r="F87"/>
  <c r="F86"/>
  <c r="F85"/>
  <c r="F84"/>
  <c r="F82"/>
  <c r="F81"/>
  <c r="F80"/>
  <c r="F79"/>
  <c r="F78"/>
  <c r="F77"/>
  <c r="F75"/>
  <c r="F74"/>
  <c r="F73"/>
  <c r="F69"/>
  <c r="F68"/>
  <c r="F67"/>
  <c r="F66"/>
  <c r="F65"/>
  <c r="F63"/>
  <c r="F62"/>
  <c r="F60"/>
  <c r="F59"/>
  <c r="F58"/>
  <c r="F57"/>
  <c r="F56"/>
  <c r="F55"/>
  <c r="F52"/>
  <c r="F51"/>
  <c r="F50"/>
  <c r="F48"/>
  <c r="F47"/>
  <c r="F46"/>
  <c r="F45"/>
  <c r="F43"/>
  <c r="F42"/>
  <c r="F41"/>
  <c r="F40"/>
  <c r="F37"/>
  <c r="F36"/>
  <c r="F35"/>
  <c r="F34"/>
  <c r="F33"/>
  <c r="F32"/>
  <c r="F31"/>
  <c r="F30"/>
  <c r="F27"/>
  <c r="F26"/>
  <c r="F25"/>
  <c r="F24"/>
  <c r="F23"/>
  <c r="F22"/>
  <c r="F21"/>
  <c r="F20"/>
  <c r="F17"/>
  <c r="F16"/>
  <c r="F15"/>
  <c r="F14"/>
  <c r="F13"/>
  <c r="C13" i="3"/>
  <c r="C12" s="1"/>
  <c r="C22"/>
  <c r="C24"/>
  <c r="C26"/>
  <c r="C30"/>
  <c r="C32"/>
  <c r="C34"/>
  <c r="C56"/>
  <c r="C55" s="1"/>
  <c r="C64"/>
  <c r="C63" s="1"/>
  <c r="C62" s="1"/>
  <c r="C36"/>
  <c r="C42"/>
  <c r="C41" s="1"/>
  <c r="C46"/>
  <c r="C50"/>
  <c r="C48"/>
  <c r="C53"/>
  <c r="C52" s="1"/>
  <c r="C75"/>
  <c r="C74" s="1"/>
  <c r="C80"/>
  <c r="C79" s="1"/>
  <c r="C86"/>
  <c r="C83" s="1"/>
  <c r="C94"/>
  <c r="C96"/>
  <c r="C98"/>
  <c r="C105"/>
  <c r="C107"/>
  <c r="C111"/>
  <c r="C109"/>
  <c r="C113"/>
  <c r="C117"/>
  <c r="C124"/>
  <c r="C123" s="1"/>
  <c r="C66" i="2"/>
  <c r="C81"/>
  <c r="C85"/>
  <c r="C87"/>
  <c r="C27"/>
  <c r="C8"/>
  <c r="C7" s="1"/>
  <c r="C15"/>
  <c r="C19"/>
  <c r="C23"/>
  <c r="C25"/>
  <c r="C29"/>
  <c r="C32"/>
  <c r="C31" s="1"/>
  <c r="C35"/>
  <c r="C42"/>
  <c r="C38" s="1"/>
  <c r="C49"/>
  <c r="C56"/>
  <c r="C55" s="1"/>
  <c r="C62"/>
  <c r="C76"/>
  <c r="C34"/>
  <c r="F136" i="1"/>
  <c r="F132"/>
  <c r="E89"/>
  <c r="E88"/>
  <c r="D83"/>
  <c r="F83"/>
  <c r="F90"/>
  <c r="F110"/>
  <c r="D102"/>
  <c r="F102"/>
  <c r="F96"/>
  <c r="D95"/>
  <c r="F95"/>
  <c r="F49"/>
  <c r="E28"/>
  <c r="F72"/>
  <c r="D71"/>
  <c r="F61"/>
  <c r="E54"/>
  <c r="E53"/>
  <c r="D54"/>
  <c r="F39"/>
  <c r="E38"/>
  <c r="F38"/>
  <c r="F29"/>
  <c r="D28"/>
  <c r="F28"/>
  <c r="E19"/>
  <c r="E18"/>
  <c r="E11"/>
  <c r="E143"/>
  <c r="D19"/>
  <c r="D18"/>
  <c r="F12"/>
  <c r="D89"/>
  <c r="D70"/>
  <c r="F70"/>
  <c r="F71"/>
  <c r="F54"/>
  <c r="D53"/>
  <c r="F53"/>
  <c r="D88"/>
  <c r="F88"/>
  <c r="F89"/>
  <c r="F19"/>
  <c r="F18"/>
  <c r="D11"/>
  <c r="D143"/>
  <c r="F143"/>
  <c r="F11"/>
  <c r="D45" i="3"/>
  <c r="D44" s="1"/>
  <c r="C45"/>
  <c r="C29"/>
  <c r="C28" s="1"/>
  <c r="C19"/>
  <c r="C18" s="1"/>
  <c r="D19"/>
  <c r="D18" s="1"/>
  <c r="D29"/>
  <c r="D28" s="1"/>
  <c r="C22" i="2" l="1"/>
  <c r="C14"/>
  <c r="C37"/>
  <c r="C21"/>
  <c r="C54"/>
  <c r="C13"/>
  <c r="D91" i="3"/>
  <c r="D78" s="1"/>
  <c r="D77" s="1"/>
  <c r="C44"/>
  <c r="C91"/>
  <c r="C78" s="1"/>
  <c r="C77" s="1"/>
  <c r="C61"/>
  <c r="C65" i="2"/>
  <c r="D61" i="3"/>
  <c r="D60" s="1"/>
  <c r="C11"/>
  <c r="C6" i="2" l="1"/>
  <c r="C64"/>
  <c r="D11" i="3"/>
  <c r="D126" s="1"/>
  <c r="C126"/>
  <c r="C101" i="2" l="1"/>
</calcChain>
</file>

<file path=xl/sharedStrings.xml><?xml version="1.0" encoding="utf-8"?>
<sst xmlns="http://schemas.openxmlformats.org/spreadsheetml/2006/main" count="709" uniqueCount="393">
  <si>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</si>
  <si>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</si>
  <si>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</si>
  <si>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</si>
  <si>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</si>
  <si>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</si>
  <si>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</si>
  <si>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</si>
  <si>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</si>
  <si>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</si>
  <si>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</si>
  <si>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</si>
  <si>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</si>
  <si>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</si>
  <si>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</si>
  <si>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</si>
  <si>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</si>
  <si>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</si>
  <si>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</si>
  <si>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</si>
  <si>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</si>
  <si>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</si>
  <si>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</si>
  <si>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</si>
  <si>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</si>
  <si>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</si>
  <si>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</si>
  <si>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</si>
  <si>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</si>
  <si>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</si>
  <si>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</si>
  <si>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</si>
  <si>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</si>
  <si>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</si>
  <si>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</si>
  <si>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</si>
  <si>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</si>
  <si>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</si>
  <si>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</si>
  <si>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</si>
  <si>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</si>
  <si>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</si>
  <si>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</si>
  <si>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</si>
  <si>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</si>
  <si>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</si>
  <si>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</si>
  <si>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</si>
  <si>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</si>
  <si>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</si>
  <si>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</si>
  <si>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</si>
  <si>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</si>
  <si>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</si>
  <si>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</si>
  <si>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</si>
  <si>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</si>
  <si>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</si>
  <si>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</si>
  <si>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</si>
  <si>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</si>
  <si>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</si>
  <si>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</si>
  <si>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</si>
  <si>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</si>
  <si>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</si>
  <si>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</si>
  <si>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</si>
  <si>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</si>
  <si>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</si>
  <si>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</si>
  <si>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</si>
  <si>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</si>
  <si>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</si>
  <si>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</si>
  <si>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</si>
  <si>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</si>
  <si>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</si>
  <si>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</si>
  <si>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</si>
  <si>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</si>
  <si>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</si>
  <si>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</si>
  <si>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</si>
  <si>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</si>
  <si>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</si>
  <si>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</si>
  <si>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</si>
  <si>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</si>
  <si>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</si>
  <si>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</si>
  <si>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</si>
  <si>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</si>
  <si>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</si>
  <si>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</si>
  <si>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</si>
  <si>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</si>
  <si>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</si>
  <si>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</si>
  <si>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</si>
  <si>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</si>
  <si>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</si>
  <si>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</si>
  <si>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</si>
  <si>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</si>
  <si>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</si>
  <si>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</si>
  <si>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</si>
  <si>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</si>
  <si>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</si>
  <si>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</si>
  <si>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</si>
  <si>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</si>
  <si>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</si>
  <si>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</si>
  <si>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</si>
  <si>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</si>
  <si>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</si>
  <si>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000 1 05 01010 01 0000 110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</si>
  <si>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</si>
  <si>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</si>
  <si>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</si>
  <si>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</si>
  <si>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</si>
  <si>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</si>
  <si>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</si>
  <si>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</si>
  <si>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</si>
  <si>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</si>
  <si>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</si>
  <si>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</si>
  <si>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</si>
  <si>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</si>
  <si>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</si>
  <si>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</si>
  <si>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</si>
  <si>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903 1 13 01995 05 0000 130</t>
  </si>
  <si>
    <t>902 1 13 01995 05 0000 130</t>
  </si>
  <si>
    <t xml:space="preserve"> 000 1 16 25000 00 0000 140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</si>
  <si>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</si>
  <si>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Прочие межбюджетные трансферты, передаваемые бюджетам муниципальных районов</t>
  </si>
  <si>
    <t xml:space="preserve">000 1 05 02000 02 0000 110 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</si>
  <si>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</si>
  <si>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</si>
  <si>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</si>
  <si>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</si>
  <si>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</si>
  <si>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</si>
  <si>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</si>
  <si>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</si>
  <si>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</si>
  <si>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</si>
  <si>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</si>
  <si>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000 1 13 02000 00 0000 130</t>
  </si>
  <si>
    <t>0001 13 02060 00 0000 130</t>
  </si>
  <si>
    <t>936 1 13 02065 05 0000 130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</si>
  <si>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</si>
  <si>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</si>
  <si>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 xml:space="preserve">Доходы,поступающие в порядке возмещения расходов ,понесенных в связи с эксплуатацией имущества муниципальных районов </t>
  </si>
  <si>
    <t>000 2 02 03026 00 0000 151</t>
  </si>
  <si>
    <t xml:space="preserve">Субвенции бюджетам муниципальных образований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</si>
  <si>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936 2 02 03026 00 0000 151</t>
  </si>
  <si>
    <t xml:space="preserve">Субвенции бюджетам муниципальных районов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</si>
  <si>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903 2 02 04999 05 0000 151</t>
  </si>
  <si>
    <t>936 2 02 04999 05 0000 151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</si>
  <si>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</si>
  <si>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</si>
  <si>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</si>
  <si>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</si>
  <si>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</si>
  <si>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</si>
  <si>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</si>
  <si>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</si>
  <si>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</si>
  <si>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</si>
  <si>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</si>
  <si>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</si>
  <si>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</si>
  <si>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</si>
  <si>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</si>
  <si>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</si>
  <si>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902 1 13 02065 05 0000 130</t>
  </si>
  <si>
    <t>000 1 16 90050 05 0000 140</t>
  </si>
  <si>
    <t>188 1 16 90050 05 0000 140</t>
  </si>
  <si>
    <t xml:space="preserve">Прочие поступления от денежных взысканий(штрафов) и иных сумм в возмещение ущерба, зачисляемые в бюджеты муниципальных районов 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</si>
  <si>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</si>
  <si>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Доходы от уплаты акцизов на дизельное топливо,подлежащие распределению в консолидированный бюджет субъектов Российской Федерации 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</si>
  <si>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</si>
  <si>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Муниципа льный  бюджет</t>
  </si>
  <si>
    <t>Бюджет поселений</t>
  </si>
  <si>
    <t xml:space="preserve">Консолидированный бюджет </t>
  </si>
  <si>
    <t>000 1 05 01020 01 0000 110</t>
  </si>
  <si>
    <t>000 1 06 01000 00 0000 110</t>
  </si>
  <si>
    <t>Налог на имущество физическиз лиц</t>
  </si>
  <si>
    <t>000 1 06 01030 10 0000 110</t>
  </si>
  <si>
    <t>Налог на имущество физическизх лиц,взимаемый по ставкам,применяемым к объектам налогообложения,расположенным в границах поселений</t>
  </si>
  <si>
    <t>182 1 06 01030 10 0000 110</t>
  </si>
  <si>
    <t>000 1 06 06000 00 0000 110</t>
  </si>
  <si>
    <t>Земельный налог</t>
  </si>
  <si>
    <t>000 1 06 06010 00 0000 110</t>
  </si>
  <si>
    <t>Земельный налог, взимаемый по ставкам,установленным с подпунктом 1пункта1 статьи 394 Налогового кодекса Российской Федерации</t>
  </si>
  <si>
    <t>182 1 06 06013 10 0000 110</t>
  </si>
  <si>
    <t>Земельный налог, взимаемый по ставкам,установленным с подпунктом 1пункта1 статьи 394 Налогового кодекса Российской Федерации и применяемым к объектам налогообложения в границах поселений</t>
  </si>
  <si>
    <t>000 1 06 06023 10 0000 110</t>
  </si>
  <si>
    <t>182 1 06 06023 10 0000 110</t>
  </si>
  <si>
    <t>000 1 08 04020 01 0000 110</t>
  </si>
  <si>
    <t>Государственная пошлина за совершение нотариальных действий должностными лицами органов местного мамоуправления,уполномоченными в  соответствии с законодательными актами Росийской Федерации на совершение нотариальных действий</t>
  </si>
  <si>
    <t>000 1 3 02995 10 0000 130</t>
  </si>
  <si>
    <t>000 14 00000 00 0000 000</t>
  </si>
  <si>
    <t>ДОХОДЫ ОТ ПРОДАЖИ МАТЕРИАЛЬНЫХ И НЕМАТЕРИАЛЬНЫХ АКТИВОВ</t>
  </si>
  <si>
    <t>Прочие доходы от  компенсации затрат бюджетов поселений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</si>
  <si>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</si>
  <si>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 займам) на развитие растиниеводства ,переработки и реализации продукции рестаниеводства</t>
  </si>
  <si>
    <t>955 2 02 03098 00 0000 151</t>
  </si>
  <si>
    <t>000 2 02 03099 00 0000 151</t>
  </si>
  <si>
    <t xml:space="preserve">Субвенции бюджетам муниципальных образований на возмещение части процентной ставкипо инвестиционным кредитам ( займам) на развитие растениеводства , переаботки  и развития инфраструктуры и логистического обеспечения  рынков  продукцией растениеводства </t>
  </si>
  <si>
    <t>000 2 02 03107 00 0000 151</t>
  </si>
  <si>
    <t>Субвенции бюджетам муниципальных образований  на возмещение части процентной ставки по краткосрочным кредитам ( займам) на развитие животноводства, переработке и реалищзации продукцииживотноводства</t>
  </si>
  <si>
    <t>955 2 02 03099 00 0000 151</t>
  </si>
  <si>
    <t>955 2 02 03107 00 0000 151</t>
  </si>
  <si>
    <t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</si>
  <si>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 займам) на развитие животноводства, переработки и развития инфраструктуры и логичтического обеспечения рынков продукции животноводства </t>
  </si>
  <si>
    <t>955 2 02 03108 00 0000 151</t>
  </si>
  <si>
    <t>000 2 02 03115 00 0000 151</t>
  </si>
  <si>
    <t>Субвенции бюджета муниципальных оборазований  на возмещение части процентной ставки по долгосрочным , среднесрочным и враткосрочным  кредитам, взятым малыми формами хозяйствования</t>
  </si>
  <si>
    <t>955 2 02 03115 00 0000 151</t>
  </si>
  <si>
    <t>000 2 02 01001 10 0000 151</t>
  </si>
  <si>
    <t>Дотации бюджетам поселений на выравнивание  бюджетной обеспеченности</t>
  </si>
  <si>
    <t>0002 02 01003 10 0000 151</t>
  </si>
  <si>
    <t xml:space="preserve">доатции бюджетам поселений на поддержку мер  по обеспечению сбалансированности бюджетов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</si>
  <si>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</si>
  <si>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000 2 02 03015 10 0000 151</t>
  </si>
  <si>
    <t>000 2 02 03024 10 0000 151</t>
  </si>
  <si>
    <t>Субвенции бюджетам поселений на выполнение передаваемых полномочий субъектов Российской Федерации</t>
  </si>
  <si>
    <t>000 2 02 04999 10 0000 151</t>
  </si>
  <si>
    <t>Прочие межбюджетные трансферты, передаваемые бюджетам поселений</t>
  </si>
  <si>
    <t>000 2 02 03007 05 0000 151</t>
  </si>
  <si>
    <t>936 2 02 03007 05 0000 151</t>
  </si>
  <si>
    <t xml:space="preserve">Субвенции бюджетам муниципальных районов на составлени ( изменение и дополнение) списков кандидатов в присяжные заседатели федеральных  судов общей юрисдикции в РФ </t>
  </si>
  <si>
    <t>000 14 06013 10 0000 430</t>
  </si>
  <si>
    <t>Доходы от  продажи земельных учатсковгосударственная собственность на которые не разграничена и которые расположены в границах поселений</t>
  </si>
  <si>
    <t>Доходы от  продажи земельных учатсков,государственная собственность на которые не разграничена и которые расположены в границах поселений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</si>
  <si>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2017 год</t>
  </si>
  <si>
    <t>2016 год</t>
  </si>
  <si>
    <t>2017 год</t>
  </si>
  <si>
    <t>Плановый период</t>
  </si>
  <si>
    <t>Приложение 18</t>
  </si>
  <si>
    <t xml:space="preserve">" О бюджете Лебяжского МО на 2015 год </t>
  </si>
  <si>
    <t>и на плановый период 2016-2017 годов</t>
  </si>
  <si>
    <t xml:space="preserve">№ от </t>
  </si>
  <si>
    <t>000 2 02 03999 00 0000 151</t>
  </si>
  <si>
    <t>Прочие субвенции</t>
  </si>
  <si>
    <t>903 2 02 03999 05 0000 151</t>
  </si>
  <si>
    <t>Прочие субвенции бюджетам муниципальных районов</t>
  </si>
  <si>
    <t>000 2 02 03007 00 0000 151</t>
  </si>
  <si>
    <t xml:space="preserve">Субвенции бюджетам муниципальных районов на составление(изменение)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</si>
  <si>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 на составление(изменение) списков кандидатов в присяжные заседатели федеральных судов общей юрисдикции в Российской Федерации </t>
  </si>
  <si>
    <t>000 2 02 03119 00 0000 151</t>
  </si>
  <si>
    <t>Субвенции бюджетам муниципальных образований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</si>
  <si>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936 2 02 03119 05 0000 151</t>
  </si>
  <si>
    <t>Субвенции 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</si>
  <si>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000 2 02 02216 00 0000 151</t>
  </si>
  <si>
    <t>936 2 02 02216 05 0000 151</t>
  </si>
  <si>
    <t>Субсидии бюджетам муниципальных районов на осуществление дорожной деятельности 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</si>
  <si>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Прогнозируемые объемы поступления  доходов бюджета Лебяжского муниципального района по налоговым и неналоговым доходам и безвозмездным поступлениям по статьям и подстатьям классификации доходов бюджетов на 2016 год и на 2017 год</t>
  </si>
  <si>
    <t>000 1 14 00000 00 0000 000</t>
  </si>
  <si>
    <t>936 1 14 06013 10 0000 430</t>
  </si>
  <si>
    <t>000 2 02 01001 05 0000 151</t>
  </si>
  <si>
    <t>955 2 02 03098 05 0000 151</t>
  </si>
  <si>
    <t>955 2 02 03099 05 0000 151</t>
  </si>
  <si>
    <t>955 2 02 03107 05 0000 151</t>
  </si>
  <si>
    <t>955 2 02 03108 05 0000 151</t>
  </si>
  <si>
    <t>955 2 02 03115 05 0000 151</t>
  </si>
  <si>
    <t>000 1 14 06013 10 0000 430</t>
  </si>
  <si>
    <t>2016 год, рублей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</si>
  <si>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</si>
  <si>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</si>
  <si>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</si>
  <si>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</si>
  <si>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</si>
  <si>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имущества </t>
  </si>
  <si>
    <t xml:space="preserve">Субвенции бюджетам муниципальных образований на компенсацию части  платы взимаемой с родителей (законных представителей) за присмотр и уход за детьми, посещающими 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</si>
  <si>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</si>
  <si>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 в границах сельских поселений,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</si>
  <si>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</si>
  <si>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Налог на доходы физических лиц с доходов, полученных физическими лицами  в соответствии со статьей 228 Налогового кодекса Российской  Федерации 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</si>
  <si>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</si>
  <si>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</si>
  <si>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</si>
  <si>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 xml:space="preserve">Налог на имущество организаций по имуществу, не входящему в Единую систему газоснабжения </t>
  </si>
  <si>
    <t xml:space="preserve">Государственная пошлина по делам, рассматриваемых в судах общей  юрисдикции, мировыми судьями  (за исключением Верховного Суда Российской Федерации) </t>
  </si>
  <si>
    <t xml:space="preserve">Приложение  </t>
  </si>
  <si>
    <t>Прогнозируемые объёмы поступления доходов бюджета Лебяжского муниципального района по кодам видов доходов, подвидов доходов  на 2016 год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</si>
  <si>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</si>
  <si>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 1 00 00000 00 0000 000 </t>
  </si>
  <si>
    <t xml:space="preserve"> 1 01 00000 00 0000 000 </t>
  </si>
  <si>
    <t xml:space="preserve"> 1 01 02000 01 0000 110 </t>
  </si>
  <si>
    <t xml:space="preserve"> 1 01 02010 01 1000 110</t>
  </si>
  <si>
    <t xml:space="preserve"> 1 01 02020 01 1000 110  </t>
  </si>
  <si>
    <t xml:space="preserve"> 1 01 02030 01 1000 110 </t>
  </si>
  <si>
    <t xml:space="preserve">1 01 02040 01 1000 110 </t>
  </si>
  <si>
    <t xml:space="preserve"> 1 03 00000 00 0000 000</t>
  </si>
  <si>
    <t xml:space="preserve"> 1 03 02000 01 0000 110</t>
  </si>
  <si>
    <t xml:space="preserve"> 1 03 02230 01 0000 110</t>
  </si>
  <si>
    <t xml:space="preserve"> 1 03 02240 01 0000 110</t>
  </si>
  <si>
    <t xml:space="preserve"> 1 03 02250 01 0000 110</t>
  </si>
  <si>
    <t xml:space="preserve"> 1 05 00000 00 0000 000 </t>
  </si>
  <si>
    <t xml:space="preserve"> 1 05 01000 00 0000 110</t>
  </si>
  <si>
    <t xml:space="preserve"> 1 05 01010 01 0000 110</t>
  </si>
  <si>
    <t xml:space="preserve"> 1 05 01011 01 1000 110</t>
  </si>
  <si>
    <t xml:space="preserve"> 1 05 01020 01 0000 110</t>
  </si>
  <si>
    <t xml:space="preserve"> 1 05 01021 01 1000 110</t>
  </si>
  <si>
    <t xml:space="preserve"> 1 05 02000 02 0000 110 </t>
  </si>
  <si>
    <t xml:space="preserve"> 1 05 02010 02 1000 110</t>
  </si>
  <si>
    <t xml:space="preserve"> 1 05 03000 01 0000 110 </t>
  </si>
  <si>
    <t xml:space="preserve"> 1 05 03010 01 1000 110</t>
  </si>
  <si>
    <t xml:space="preserve"> 1 06 0000000 0000 000</t>
  </si>
  <si>
    <t xml:space="preserve"> 1 06 02000 02 0000 110</t>
  </si>
  <si>
    <t xml:space="preserve"> 1 06 02010 02 1000 110</t>
  </si>
  <si>
    <t xml:space="preserve"> 1 08 00000 00 0000 000 </t>
  </si>
  <si>
    <t xml:space="preserve"> 1 08 03000 01 0000 110</t>
  </si>
  <si>
    <t xml:space="preserve"> 1 08 03010 01 1000 110</t>
  </si>
  <si>
    <t xml:space="preserve"> 1 11 00000 00 0000 000 </t>
  </si>
  <si>
    <t xml:space="preserve"> 1 11 05000 00 0000 120</t>
  </si>
  <si>
    <t xml:space="preserve"> 1 11 05010 00 0000 120</t>
  </si>
  <si>
    <t xml:space="preserve"> 1 11 05025 05 1000 120</t>
  </si>
  <si>
    <t xml:space="preserve"> 1 11 05020 05 0000 120</t>
  </si>
  <si>
    <t xml:space="preserve">  1 11 05013 10 0000 120</t>
  </si>
  <si>
    <t xml:space="preserve"> 1 11 05075 05 000 120</t>
  </si>
  <si>
    <t xml:space="preserve"> 1 11 05030 00 0000 120 </t>
  </si>
  <si>
    <t xml:space="preserve"> 1 11 05035 05 0000 120 </t>
  </si>
  <si>
    <t xml:space="preserve"> 1 11 09000 00 0000 120</t>
  </si>
  <si>
    <t xml:space="preserve"> 1 11 09045 05 0000 120</t>
  </si>
  <si>
    <t xml:space="preserve"> 1 12 00000 00 0000 000 </t>
  </si>
  <si>
    <t xml:space="preserve"> 1 12 01000 01 0000 120 </t>
  </si>
  <si>
    <t xml:space="preserve"> 1 12 01010 01 0000 120</t>
  </si>
  <si>
    <t xml:space="preserve"> 1 12 01030 01 0000 120</t>
  </si>
  <si>
    <t xml:space="preserve"> 1 12 01040 01 0000 120</t>
  </si>
  <si>
    <t xml:space="preserve">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</si>
  <si>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 1 13 01000 00 0000 130</t>
  </si>
  <si>
    <t xml:space="preserve"> 1 13 01990 00 0000 130</t>
  </si>
  <si>
    <t xml:space="preserve"> 1 13 01995 05 0000 130</t>
  </si>
  <si>
    <t xml:space="preserve"> 1 13 02000 00 0000 130</t>
  </si>
  <si>
    <t>1 13 02060 00 0000 130</t>
  </si>
  <si>
    <t xml:space="preserve"> 1 14 00000 00 0000 000</t>
  </si>
  <si>
    <t xml:space="preserve"> 1 14 06013 10 0000 430</t>
  </si>
  <si>
    <t xml:space="preserve"> 1 16 00000 00 0000 000 </t>
  </si>
  <si>
    <t xml:space="preserve"> 1 16 90050 05 0000 140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</si>
  <si>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</si>
  <si>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</si>
  <si>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</si>
  <si>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 2 00 00000 00 0000 000 </t>
  </si>
  <si>
    <t xml:space="preserve"> 2 02 00000 00 0000 000</t>
  </si>
  <si>
    <t xml:space="preserve"> 2 02 01000 00 0000 151 </t>
  </si>
  <si>
    <t xml:space="preserve"> 2 02 01001 00 0000 151</t>
  </si>
  <si>
    <t xml:space="preserve"> 2 02 01001 05 0000 151</t>
  </si>
  <si>
    <t xml:space="preserve">  2 02 02000 00 0000 151</t>
  </si>
  <si>
    <t xml:space="preserve"> 2 02 02216 00 0000 151</t>
  </si>
  <si>
    <t xml:space="preserve"> 2 02 02216 05 0000 151</t>
  </si>
  <si>
    <t xml:space="preserve">  2 02 03000 00 0000 151</t>
  </si>
  <si>
    <t xml:space="preserve">  2 02 02999 05 0000 151 </t>
  </si>
  <si>
    <t xml:space="preserve"> 2 02 02999 00 0000 151</t>
  </si>
  <si>
    <t xml:space="preserve"> 2 02 03007 00 0000 151</t>
  </si>
  <si>
    <t xml:space="preserve"> 2 02 03007 05 0000 151</t>
  </si>
  <si>
    <t xml:space="preserve">  2 02 03015 00 0000 151</t>
  </si>
  <si>
    <t xml:space="preserve">  2 02 03015 05 0000 151</t>
  </si>
  <si>
    <t xml:space="preserve">  2 02 03024 00 0000 151</t>
  </si>
  <si>
    <t xml:space="preserve">  2 02 03024 05 0000 151</t>
  </si>
  <si>
    <t xml:space="preserve"> 2 02 03027 05 0000 151</t>
  </si>
  <si>
    <t xml:space="preserve"> 2 02 03029 00 0000 151</t>
  </si>
  <si>
    <t xml:space="preserve"> 2 02 03029 05 0000 151</t>
  </si>
  <si>
    <t xml:space="preserve"> 2 02 03119 00 0000 151</t>
  </si>
  <si>
    <t xml:space="preserve"> 2 02 03119 05 0000 151</t>
  </si>
  <si>
    <t xml:space="preserve"> 2 02 03999 00 0000 151</t>
  </si>
  <si>
    <t xml:space="preserve"> 2 02 03999 05 0000 151</t>
  </si>
  <si>
    <t xml:space="preserve"> 2 02 04000 00 0000 000</t>
  </si>
  <si>
    <t xml:space="preserve"> 2 02 04014 05 0000 151</t>
  </si>
  <si>
    <t>Субсидии бюджетам муниципальных  районов   на    обеспечение     мероприятий     по переселению   граждан   из    аварийного жилищного   фонда   за   счет   средств, поступивших от государственной                     корпорации- Фонда содействия реформированию                        жилищно-коммунального хозяйства</t>
  </si>
  <si>
    <t xml:space="preserve"> 2 02 02088 05 0002 151</t>
  </si>
  <si>
    <t>Субсидии бюджетам муниципальных  районов  на    обеспечение     мероприятий     по переселению   граждан   из    аварийного жилищного фонда за счет средств бюджетов</t>
  </si>
  <si>
    <t xml:space="preserve"> 2 02 02089 05 0002 151</t>
  </si>
  <si>
    <t xml:space="preserve">     2 02 03027 00 0000 151</t>
  </si>
  <si>
    <t>Субвенции бюджетам муниципальных районов  на возмещение части процентной ставки по инвестиционным кредитам(займам) на развитие растениеводства, переработки и развития инфраструктуры и логистического обеспечения рынков продукцией растениеводства</t>
  </si>
  <si>
    <t xml:space="preserve"> 2 02 03099 05 0000 151</t>
  </si>
  <si>
    <t>Субвенции бюджетам муниципальных районов  на возмещение части процентной ставки по инвестиционным кредитам ( 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</si>
  <si>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Субвенции бюджета муниципальных районов  на возмещение части процентной ставки по долгосрочным , среднесрочным и краткосрочным  кредитам, взятым малыми формами хозяйствования</t>
  </si>
  <si>
    <t xml:space="preserve"> 2 02 03108 05 0000 151</t>
  </si>
  <si>
    <t xml:space="preserve"> 2 02 03115 05 0000 151</t>
  </si>
  <si>
    <t xml:space="preserve"> 2 02 03099 00 0000 151</t>
  </si>
  <si>
    <t xml:space="preserve"> 2 02 03108 00 0000 151</t>
  </si>
  <si>
    <t xml:space="preserve"> 2 02 03115 00 0000 151</t>
  </si>
  <si>
    <t xml:space="preserve"> 2 02 02088 00 0002 151</t>
  </si>
  <si>
    <t xml:space="preserve"> 2 02 02089 00 0002 151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</si>
</sst>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10"/>
      <color indexed="12"/>
      <name val="Arial Cyr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justify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justify" wrapText="1"/>
    </xf>
    <xf numFmtId="0" fontId="4" fillId="0" borderId="6" xfId="0" applyFont="1" applyFill="1" applyBorder="1" applyAlignment="1">
      <alignment horizontal="center" vertical="justify" wrapText="1"/>
    </xf>
    <xf numFmtId="0" fontId="2" fillId="0" borderId="7" xfId="0" applyFont="1" applyFill="1" applyBorder="1" applyAlignment="1">
      <alignment horizontal="justify" vertical="justify" wrapText="1"/>
    </xf>
    <xf numFmtId="0" fontId="1" fillId="0" borderId="7" xfId="0" applyFont="1" applyFill="1" applyBorder="1" applyAlignment="1">
      <alignment horizontal="justify" vertical="justify" wrapText="1"/>
    </xf>
    <xf numFmtId="0" fontId="1" fillId="0" borderId="8" xfId="0" applyFont="1" applyFill="1" applyBorder="1" applyAlignment="1">
      <alignment horizontal="justify" vertical="justify" wrapText="1"/>
    </xf>
    <xf numFmtId="0" fontId="2" fillId="0" borderId="8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1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0" fillId="0" borderId="10" xfId="0" applyBorder="1"/>
    <xf numFmtId="0" fontId="2" fillId="0" borderId="10" xfId="0" applyFont="1" applyFill="1" applyBorder="1" applyAlignment="1">
      <alignment horizontal="right" wrapText="1"/>
    </xf>
    <xf numFmtId="0" fontId="6" fillId="0" borderId="10" xfId="0" applyFont="1" applyBorder="1"/>
    <xf numFmtId="0" fontId="2" fillId="0" borderId="7" xfId="0" applyNumberFormat="1" applyFont="1" applyFill="1" applyBorder="1" applyAlignment="1">
      <alignment horizontal="justify" vertical="justify" wrapText="1"/>
    </xf>
    <xf numFmtId="0" fontId="7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wrapText="1"/>
    </xf>
    <xf numFmtId="0" fontId="2" fillId="0" borderId="3" xfId="0" applyFont="1" applyFill="1" applyBorder="1" applyAlignment="1">
      <alignment horizontal="justify" vertical="justify" wrapText="1"/>
    </xf>
    <xf numFmtId="0" fontId="1" fillId="0" borderId="3" xfId="0" applyFont="1" applyFill="1" applyBorder="1" applyAlignment="1">
      <alignment horizontal="justify" vertical="justify" wrapText="1"/>
    </xf>
    <xf numFmtId="0" fontId="7" fillId="0" borderId="11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6" fillId="0" borderId="10" xfId="0" applyFont="1" applyBorder="1" applyAlignment="1">
      <alignment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justify" vertical="justify" wrapText="1"/>
    </xf>
    <xf numFmtId="0" fontId="1" fillId="2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justify" wrapText="1"/>
    </xf>
    <xf numFmtId="0" fontId="6" fillId="0" borderId="12" xfId="0" applyFont="1" applyBorder="1" applyAlignment="1">
      <alignment wrapText="1"/>
    </xf>
    <xf numFmtId="0" fontId="7" fillId="0" borderId="10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justify" vertical="justify" wrapText="1"/>
    </xf>
    <xf numFmtId="0" fontId="9" fillId="0" borderId="10" xfId="0" applyFont="1" applyBorder="1"/>
    <xf numFmtId="0" fontId="8" fillId="0" borderId="10" xfId="0" applyFont="1" applyBorder="1"/>
    <xf numFmtId="0" fontId="2" fillId="0" borderId="4" xfId="0" applyFont="1" applyFill="1" applyBorder="1" applyAlignment="1">
      <alignment horizontal="justify" vertical="justify" wrapText="1"/>
    </xf>
    <xf numFmtId="0" fontId="10" fillId="0" borderId="10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 wrapText="1"/>
    </xf>
    <xf numFmtId="0" fontId="11" fillId="0" borderId="10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 wrapText="1"/>
    </xf>
    <xf numFmtId="2" fontId="11" fillId="0" borderId="14" xfId="0" applyNumberFormat="1" applyFont="1" applyFill="1" applyBorder="1" applyAlignment="1">
      <alignment horizontal="right" wrapText="1"/>
    </xf>
    <xf numFmtId="0" fontId="12" fillId="0" borderId="10" xfId="0" applyFont="1" applyBorder="1"/>
    <xf numFmtId="0" fontId="13" fillId="0" borderId="10" xfId="0" applyFont="1" applyBorder="1"/>
    <xf numFmtId="0" fontId="2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justify"/>
    </xf>
    <xf numFmtId="0" fontId="1" fillId="0" borderId="5" xfId="0" applyFont="1" applyFill="1" applyBorder="1" applyAlignment="1">
      <alignment horizontal="justify" vertical="justify" wrapText="1"/>
    </xf>
    <xf numFmtId="2" fontId="1" fillId="0" borderId="10" xfId="0" applyNumberFormat="1" applyFont="1" applyFill="1" applyBorder="1" applyAlignment="1">
      <alignment horizontal="right" wrapText="1"/>
    </xf>
    <xf numFmtId="2" fontId="11" fillId="0" borderId="10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justify" vertical="justify" wrapText="1"/>
    </xf>
    <xf numFmtId="0" fontId="1" fillId="0" borderId="4" xfId="0" applyFont="1" applyFill="1" applyBorder="1" applyAlignment="1">
      <alignment horizontal="justify" vertical="justify" wrapText="1"/>
    </xf>
    <xf numFmtId="0" fontId="1" fillId="0" borderId="10" xfId="0" applyFont="1" applyFill="1" applyBorder="1" applyAlignment="1">
      <alignment horizontal="center" vertical="justify" wrapText="1"/>
    </xf>
    <xf numFmtId="0" fontId="2" fillId="0" borderId="10" xfId="0" applyFont="1" applyFill="1" applyBorder="1" applyAlignment="1">
      <alignment wrapText="1"/>
    </xf>
    <xf numFmtId="0" fontId="1" fillId="0" borderId="15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/>
    <xf numFmtId="2" fontId="11" fillId="0" borderId="0" xfId="0" applyNumberFormat="1" applyFont="1" applyFill="1" applyBorder="1" applyAlignment="1">
      <alignment horizontal="right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justify" vertical="justify" wrapText="1"/>
    </xf>
    <xf numFmtId="0" fontId="14" fillId="0" borderId="16" xfId="0" applyFont="1" applyBorder="1" applyAlignment="1">
      <alignment horizontal="justify" vertical="top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 vertical="justify"/>
    </xf>
    <xf numFmtId="0" fontId="0" fillId="0" borderId="0" xfId="0" applyFill="1" applyBorder="1" applyAlignment="1">
      <alignment horizontal="right"/>
    </xf>
    <xf numFmtId="0" fontId="1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16" xfId="0" applyFont="1" applyBorder="1" applyAlignment="1">
      <alignment vertical="top" wrapText="1"/>
    </xf>
    <xf numFmtId="0" fontId="2" fillId="0" borderId="18" xfId="0" applyFont="1" applyFill="1" applyBorder="1" applyAlignment="1">
      <alignment horizontal="right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143"/>
  <sheetViews>
    <sheetView topLeftCell="A4" workbookViewId="0">
      <pane xSplit="1" ySplit="1" topLeftCell="B81" activePane="bottomRight" state="frozen"/>
      <selection activeCell="A4" sqref="A4"/>
      <selection pane="topRight" activeCell="B4" sqref="B4"/>
      <selection pane="bottomLeft" activeCell="A10" sqref="A10"/>
      <selection pane="bottomRight" activeCell="F144" sqref="F144"/>
    </sheetView>
  </sheetViews>
  <sheetFormatPr defaultRowHeight="12.75"/>
  <cols>
    <col min="1" max="1" width="0.140625" style="4" customWidth="1"/>
    <col min="2" max="2" width="25.28515625" style="4" customWidth="1"/>
    <col min="3" max="3" width="46.85546875" style="4" customWidth="1"/>
    <col min="4" max="4" width="12.5703125" bestFit="1" customWidth="1"/>
    <col min="5" max="5" width="11.5703125" bestFit="1" customWidth="1"/>
    <col min="6" max="6" width="10" bestFit="1" customWidth="1"/>
  </cols>
  <sheetData>
    <row r="4" spans="2:6" ht="1.5" customHeight="1"/>
    <row r="5" spans="2:6" ht="12.75" customHeight="1">
      <c r="D5" s="18"/>
      <c r="E5" s="18"/>
    </row>
    <row r="6" spans="2:6" ht="12.75" customHeight="1">
      <c r="C6" s="75" t="s">
        <v>242</v>
      </c>
      <c r="D6" s="75"/>
      <c r="E6" s="75"/>
      <c r="F6" s="4"/>
    </row>
    <row r="7" spans="2:6">
      <c r="C7" s="75"/>
      <c r="D7" s="75"/>
      <c r="E7" s="75"/>
      <c r="F7" s="4"/>
    </row>
    <row r="8" spans="2:6" ht="26.25" customHeight="1">
      <c r="C8" s="75"/>
      <c r="D8" s="75"/>
      <c r="E8" s="75"/>
      <c r="F8" s="4"/>
    </row>
    <row r="9" spans="2:6" ht="13.5" thickBot="1">
      <c r="D9" s="74"/>
      <c r="E9" s="74"/>
    </row>
    <row r="10" spans="2:6" ht="51.75" thickBot="1">
      <c r="B10" s="2" t="s">
        <v>86</v>
      </c>
      <c r="C10" s="13" t="s">
        <v>0</v>
      </c>
      <c r="D10" s="38" t="s">
        <v>188</v>
      </c>
      <c r="E10" s="39" t="s">
        <v>189</v>
      </c>
      <c r="F10" s="33" t="s">
        <v>190</v>
      </c>
    </row>
    <row r="11" spans="2:6">
      <c r="B11" s="5" t="s">
        <v>1</v>
      </c>
      <c r="C11" s="36" t="s">
        <v>2</v>
      </c>
      <c r="D11" s="47">
        <f>D12+D28+D38+D49+D53+D64+D70+D83+D18+D81</f>
        <v>25771028</v>
      </c>
      <c r="E11" s="47">
        <f>E12+E28+E38+E49+E53+E64+E70+E83+E18+E81</f>
        <v>10341589</v>
      </c>
      <c r="F11" s="24">
        <f>D11+E11</f>
        <v>36112617</v>
      </c>
    </row>
    <row r="12" spans="2:6">
      <c r="B12" s="6" t="s">
        <v>3</v>
      </c>
      <c r="C12" s="37" t="s">
        <v>80</v>
      </c>
      <c r="D12" s="47">
        <f>D13</f>
        <v>7091020</v>
      </c>
      <c r="E12" s="21">
        <f>E13</f>
        <v>3544120</v>
      </c>
      <c r="F12" s="24">
        <f t="shared" ref="F12:F75" si="0">D12+E12</f>
        <v>10635140</v>
      </c>
    </row>
    <row r="13" spans="2:6">
      <c r="B13" s="7" t="s">
        <v>4</v>
      </c>
      <c r="C13" s="14" t="s">
        <v>5</v>
      </c>
      <c r="D13" s="46">
        <f>D15+D14+D16+D17</f>
        <v>7091020</v>
      </c>
      <c r="E13" s="45">
        <f>E15+E14+E16+E17</f>
        <v>3544120</v>
      </c>
      <c r="F13" s="42">
        <f t="shared" si="0"/>
        <v>10635140</v>
      </c>
    </row>
    <row r="14" spans="2:6" ht="76.5">
      <c r="B14" s="7" t="s">
        <v>106</v>
      </c>
      <c r="C14" s="25" t="s">
        <v>144</v>
      </c>
      <c r="D14" s="20">
        <v>6984100</v>
      </c>
      <c r="E14" s="22">
        <v>3492000</v>
      </c>
      <c r="F14" s="43">
        <f t="shared" si="0"/>
        <v>10476100</v>
      </c>
    </row>
    <row r="15" spans="2:6" ht="114.75">
      <c r="B15" s="7" t="s">
        <v>146</v>
      </c>
      <c r="C15" s="25" t="s">
        <v>145</v>
      </c>
      <c r="D15" s="20">
        <v>83730</v>
      </c>
      <c r="E15" s="22">
        <v>41750</v>
      </c>
      <c r="F15" s="43">
        <f t="shared" si="0"/>
        <v>125480</v>
      </c>
    </row>
    <row r="16" spans="2:6" ht="51">
      <c r="B16" s="7" t="s">
        <v>147</v>
      </c>
      <c r="C16" s="14" t="s">
        <v>148</v>
      </c>
      <c r="D16" s="20">
        <v>20740</v>
      </c>
      <c r="E16" s="22">
        <v>10370</v>
      </c>
      <c r="F16" s="43">
        <f t="shared" si="0"/>
        <v>31110</v>
      </c>
    </row>
    <row r="17" spans="2:6" ht="102">
      <c r="B17" s="7" t="s">
        <v>165</v>
      </c>
      <c r="C17" s="14" t="s">
        <v>185</v>
      </c>
      <c r="D17" s="20">
        <v>2450</v>
      </c>
      <c r="E17" s="22">
        <v>0</v>
      </c>
      <c r="F17" s="43">
        <f t="shared" si="0"/>
        <v>2450</v>
      </c>
    </row>
    <row r="18" spans="2:6" ht="38.25">
      <c r="B18" s="6" t="s">
        <v>166</v>
      </c>
      <c r="C18" s="29" t="s">
        <v>167</v>
      </c>
      <c r="D18" s="45">
        <f>D19</f>
        <v>1947298</v>
      </c>
      <c r="E18" s="45">
        <f>E19</f>
        <v>1427389</v>
      </c>
      <c r="F18" s="43">
        <f t="shared" si="0"/>
        <v>3374687</v>
      </c>
    </row>
    <row r="19" spans="2:6" ht="38.25">
      <c r="B19" s="7" t="s">
        <v>168</v>
      </c>
      <c r="C19" s="28" t="s">
        <v>169</v>
      </c>
      <c r="D19" s="23">
        <f>D20+D22+D24+D26</f>
        <v>1947298</v>
      </c>
      <c r="E19" s="23">
        <f>E20+E22+E24+E26</f>
        <v>1427389</v>
      </c>
      <c r="F19" s="43">
        <f t="shared" si="0"/>
        <v>3374687</v>
      </c>
    </row>
    <row r="20" spans="2:6" ht="51">
      <c r="B20" s="7" t="s">
        <v>170</v>
      </c>
      <c r="C20" s="28" t="s">
        <v>186</v>
      </c>
      <c r="D20" s="23">
        <f>D21</f>
        <v>785930</v>
      </c>
      <c r="E20" s="23">
        <f>E21</f>
        <v>576094</v>
      </c>
      <c r="F20" s="43">
        <f t="shared" si="0"/>
        <v>1362024</v>
      </c>
    </row>
    <row r="21" spans="2:6" ht="51">
      <c r="B21" s="7" t="s">
        <v>171</v>
      </c>
      <c r="C21" s="28" t="s">
        <v>187</v>
      </c>
      <c r="D21" s="23">
        <v>785930</v>
      </c>
      <c r="E21" s="22">
        <v>576094</v>
      </c>
      <c r="F21" s="43">
        <f t="shared" si="0"/>
        <v>1362024</v>
      </c>
    </row>
    <row r="22" spans="2:6" ht="63.75">
      <c r="B22" s="7" t="s">
        <v>172</v>
      </c>
      <c r="C22" s="28" t="s">
        <v>173</v>
      </c>
      <c r="D22" s="23">
        <f>D23</f>
        <v>20057</v>
      </c>
      <c r="E22" s="23">
        <f>E23</f>
        <v>14702</v>
      </c>
      <c r="F22" s="43">
        <f t="shared" si="0"/>
        <v>34759</v>
      </c>
    </row>
    <row r="23" spans="2:6" ht="63.75">
      <c r="B23" s="7" t="s">
        <v>174</v>
      </c>
      <c r="C23" s="14" t="s">
        <v>173</v>
      </c>
      <c r="D23" s="20">
        <v>20057</v>
      </c>
      <c r="E23" s="22">
        <v>14702</v>
      </c>
      <c r="F23" s="43">
        <f t="shared" si="0"/>
        <v>34759</v>
      </c>
    </row>
    <row r="24" spans="2:6" ht="63.75">
      <c r="B24" s="7" t="s">
        <v>175</v>
      </c>
      <c r="C24" s="28" t="s">
        <v>176</v>
      </c>
      <c r="D24" s="23">
        <f>D25</f>
        <v>1111128</v>
      </c>
      <c r="E24" s="23">
        <f>E25</f>
        <v>814468</v>
      </c>
      <c r="F24" s="43">
        <f t="shared" si="0"/>
        <v>1925596</v>
      </c>
    </row>
    <row r="25" spans="2:6" ht="63.75">
      <c r="B25" s="7" t="s">
        <v>177</v>
      </c>
      <c r="C25" s="14" t="s">
        <v>176</v>
      </c>
      <c r="D25" s="20">
        <v>1111128</v>
      </c>
      <c r="E25" s="22">
        <v>814468</v>
      </c>
      <c r="F25" s="43">
        <f t="shared" si="0"/>
        <v>1925596</v>
      </c>
    </row>
    <row r="26" spans="2:6" ht="63.75">
      <c r="B26" s="7" t="s">
        <v>178</v>
      </c>
      <c r="C26" s="28" t="s">
        <v>180</v>
      </c>
      <c r="D26" s="23">
        <f>D27</f>
        <v>30183</v>
      </c>
      <c r="E26" s="23">
        <f>E27</f>
        <v>22125</v>
      </c>
      <c r="F26" s="43">
        <f t="shared" si="0"/>
        <v>52308</v>
      </c>
    </row>
    <row r="27" spans="2:6" ht="63.75">
      <c r="B27" s="7" t="s">
        <v>179</v>
      </c>
      <c r="C27" s="14" t="s">
        <v>180</v>
      </c>
      <c r="D27" s="20">
        <v>30183</v>
      </c>
      <c r="E27" s="22">
        <v>22125</v>
      </c>
      <c r="F27" s="43">
        <f t="shared" si="0"/>
        <v>52308</v>
      </c>
    </row>
    <row r="28" spans="2:6">
      <c r="B28" s="6" t="s">
        <v>6</v>
      </c>
      <c r="C28" s="29" t="s">
        <v>7</v>
      </c>
      <c r="D28" s="47">
        <f>D29+D34+D36</f>
        <v>6060400</v>
      </c>
      <c r="E28" s="40">
        <f>E29+E34+E36</f>
        <v>78020</v>
      </c>
      <c r="F28" s="43">
        <f t="shared" si="0"/>
        <v>6138420</v>
      </c>
    </row>
    <row r="29" spans="2:6" ht="25.5">
      <c r="B29" s="7" t="s">
        <v>81</v>
      </c>
      <c r="C29" s="28" t="s">
        <v>82</v>
      </c>
      <c r="D29" s="23">
        <f>D30+D32</f>
        <v>2914630</v>
      </c>
      <c r="E29" s="23">
        <f>E30+E32</f>
        <v>0</v>
      </c>
      <c r="F29" s="43">
        <f t="shared" si="0"/>
        <v>2914630</v>
      </c>
    </row>
    <row r="30" spans="2:6" ht="38.25">
      <c r="B30" s="6" t="s">
        <v>118</v>
      </c>
      <c r="C30" s="29" t="s">
        <v>83</v>
      </c>
      <c r="D30" s="21">
        <f>D31</f>
        <v>2743790</v>
      </c>
      <c r="E30" s="21">
        <f>E31</f>
        <v>0</v>
      </c>
      <c r="F30" s="43">
        <f t="shared" si="0"/>
        <v>2743790</v>
      </c>
    </row>
    <row r="31" spans="2:6" ht="38.25">
      <c r="B31" s="7" t="s">
        <v>95</v>
      </c>
      <c r="C31" s="14" t="s">
        <v>83</v>
      </c>
      <c r="D31" s="20">
        <v>2743790</v>
      </c>
      <c r="E31" s="22">
        <v>0</v>
      </c>
      <c r="F31" s="43">
        <f t="shared" si="0"/>
        <v>2743790</v>
      </c>
    </row>
    <row r="32" spans="2:6" ht="51">
      <c r="B32" s="6" t="s">
        <v>191</v>
      </c>
      <c r="C32" s="29" t="s">
        <v>84</v>
      </c>
      <c r="D32" s="21">
        <f>D33</f>
        <v>170840</v>
      </c>
      <c r="E32" s="21">
        <f>E33</f>
        <v>0</v>
      </c>
      <c r="F32" s="43">
        <f t="shared" si="0"/>
        <v>170840</v>
      </c>
    </row>
    <row r="33" spans="2:6" ht="38.25">
      <c r="B33" s="7" t="s">
        <v>96</v>
      </c>
      <c r="C33" s="14" t="s">
        <v>84</v>
      </c>
      <c r="D33" s="20">
        <v>170840</v>
      </c>
      <c r="E33" s="22">
        <v>0</v>
      </c>
      <c r="F33" s="43">
        <f t="shared" si="0"/>
        <v>170840</v>
      </c>
    </row>
    <row r="34" spans="2:6" ht="25.5">
      <c r="B34" s="6" t="s">
        <v>141</v>
      </c>
      <c r="C34" s="29" t="s">
        <v>8</v>
      </c>
      <c r="D34" s="21">
        <f>D35</f>
        <v>3067740</v>
      </c>
      <c r="E34" s="21">
        <f>E35</f>
        <v>0</v>
      </c>
      <c r="F34" s="43">
        <f t="shared" si="0"/>
        <v>3067740</v>
      </c>
    </row>
    <row r="35" spans="2:6" ht="25.5">
      <c r="B35" s="7" t="s">
        <v>97</v>
      </c>
      <c r="C35" s="28" t="s">
        <v>8</v>
      </c>
      <c r="D35" s="23">
        <v>3067740</v>
      </c>
      <c r="E35" s="22">
        <v>0</v>
      </c>
      <c r="F35" s="43">
        <f t="shared" si="0"/>
        <v>3067740</v>
      </c>
    </row>
    <row r="36" spans="2:6">
      <c r="B36" s="6" t="s">
        <v>142</v>
      </c>
      <c r="C36" s="29" t="s">
        <v>9</v>
      </c>
      <c r="D36" s="21">
        <f>D37</f>
        <v>78030</v>
      </c>
      <c r="E36" s="47">
        <f>E37</f>
        <v>78020</v>
      </c>
      <c r="F36" s="43">
        <f t="shared" si="0"/>
        <v>156050</v>
      </c>
    </row>
    <row r="37" spans="2:6">
      <c r="B37" s="7" t="s">
        <v>98</v>
      </c>
      <c r="C37" s="28" t="s">
        <v>9</v>
      </c>
      <c r="D37" s="23">
        <v>78030</v>
      </c>
      <c r="E37" s="22">
        <v>78020</v>
      </c>
      <c r="F37" s="43">
        <f t="shared" si="0"/>
        <v>156050</v>
      </c>
    </row>
    <row r="38" spans="2:6">
      <c r="B38" s="6" t="s">
        <v>10</v>
      </c>
      <c r="C38" s="15" t="s">
        <v>11</v>
      </c>
      <c r="D38" s="48">
        <f>D42</f>
        <v>1032100</v>
      </c>
      <c r="E38" s="50">
        <f>E39+E44</f>
        <v>2377000</v>
      </c>
      <c r="F38" s="43">
        <f t="shared" si="0"/>
        <v>3409100</v>
      </c>
    </row>
    <row r="39" spans="2:6">
      <c r="B39" s="7" t="s">
        <v>192</v>
      </c>
      <c r="C39" s="14" t="s">
        <v>193</v>
      </c>
      <c r="D39" s="26">
        <v>0</v>
      </c>
      <c r="E39" s="22">
        <f>E40</f>
        <v>885000</v>
      </c>
      <c r="F39" s="43">
        <f t="shared" si="0"/>
        <v>885000</v>
      </c>
    </row>
    <row r="40" spans="2:6" ht="51">
      <c r="B40" s="34" t="s">
        <v>194</v>
      </c>
      <c r="C40" s="35" t="s">
        <v>195</v>
      </c>
      <c r="D40" s="26">
        <v>0</v>
      </c>
      <c r="E40" s="22">
        <f>E41</f>
        <v>885000</v>
      </c>
      <c r="F40" s="43">
        <f t="shared" si="0"/>
        <v>885000</v>
      </c>
    </row>
    <row r="41" spans="2:6" ht="51">
      <c r="B41" s="34" t="s">
        <v>196</v>
      </c>
      <c r="C41" s="35" t="s">
        <v>195</v>
      </c>
      <c r="D41" s="26">
        <v>0</v>
      </c>
      <c r="E41" s="22">
        <v>885000</v>
      </c>
      <c r="F41" s="43">
        <f t="shared" si="0"/>
        <v>885000</v>
      </c>
    </row>
    <row r="42" spans="2:6">
      <c r="B42" s="7" t="s">
        <v>12</v>
      </c>
      <c r="C42" s="14" t="s">
        <v>13</v>
      </c>
      <c r="D42" s="20">
        <f>D43</f>
        <v>1032100</v>
      </c>
      <c r="E42" s="22">
        <v>0</v>
      </c>
      <c r="F42" s="43">
        <f t="shared" si="0"/>
        <v>1032100</v>
      </c>
    </row>
    <row r="43" spans="2:6" ht="25.5">
      <c r="B43" s="7" t="s">
        <v>14</v>
      </c>
      <c r="C43" s="14" t="s">
        <v>15</v>
      </c>
      <c r="D43" s="20">
        <v>1032100</v>
      </c>
      <c r="E43" s="22">
        <v>0</v>
      </c>
      <c r="F43" s="43">
        <f t="shared" si="0"/>
        <v>1032100</v>
      </c>
    </row>
    <row r="44" spans="2:6">
      <c r="B44" s="34" t="s">
        <v>197</v>
      </c>
      <c r="C44" s="35" t="s">
        <v>198</v>
      </c>
      <c r="D44" s="20"/>
      <c r="E44" s="22">
        <f>E45+E47</f>
        <v>1492000</v>
      </c>
      <c r="F44" s="43">
        <f t="shared" si="0"/>
        <v>1492000</v>
      </c>
    </row>
    <row r="45" spans="2:6" ht="51">
      <c r="B45" s="34" t="s">
        <v>199</v>
      </c>
      <c r="C45" s="35" t="s">
        <v>200</v>
      </c>
      <c r="D45" s="20"/>
      <c r="E45" s="22">
        <f>E46</f>
        <v>1213800</v>
      </c>
      <c r="F45" s="43">
        <f t="shared" si="0"/>
        <v>1213800</v>
      </c>
    </row>
    <row r="46" spans="2:6" ht="63.75">
      <c r="B46" s="34" t="s">
        <v>201</v>
      </c>
      <c r="C46" s="35" t="s">
        <v>202</v>
      </c>
      <c r="D46" s="20"/>
      <c r="E46" s="22">
        <v>1213800</v>
      </c>
      <c r="F46" s="43">
        <f t="shared" si="0"/>
        <v>1213800</v>
      </c>
    </row>
    <row r="47" spans="2:6" ht="63.75">
      <c r="B47" s="34" t="s">
        <v>203</v>
      </c>
      <c r="C47" s="35" t="s">
        <v>202</v>
      </c>
      <c r="D47" s="20"/>
      <c r="E47" s="22">
        <f>E48</f>
        <v>278200</v>
      </c>
      <c r="F47" s="43">
        <f t="shared" si="0"/>
        <v>278200</v>
      </c>
    </row>
    <row r="48" spans="2:6" ht="63.75">
      <c r="B48" s="34" t="s">
        <v>204</v>
      </c>
      <c r="C48" s="41" t="s">
        <v>202</v>
      </c>
      <c r="D48" s="23"/>
      <c r="E48" s="22">
        <v>278200</v>
      </c>
      <c r="F48" s="43">
        <f t="shared" si="0"/>
        <v>278200</v>
      </c>
    </row>
    <row r="49" spans="2:6">
      <c r="B49" s="6" t="s">
        <v>16</v>
      </c>
      <c r="C49" s="29" t="s">
        <v>17</v>
      </c>
      <c r="D49" s="47">
        <f>D50</f>
        <v>182000</v>
      </c>
      <c r="E49" s="50">
        <f>E52</f>
        <v>13500</v>
      </c>
      <c r="F49" s="43">
        <f t="shared" si="0"/>
        <v>195500</v>
      </c>
    </row>
    <row r="50" spans="2:6" ht="38.25">
      <c r="B50" s="7" t="s">
        <v>18</v>
      </c>
      <c r="C50" s="28" t="s">
        <v>19</v>
      </c>
      <c r="D50" s="21">
        <f>D51</f>
        <v>182000</v>
      </c>
      <c r="E50" s="22"/>
      <c r="F50" s="43">
        <f t="shared" si="0"/>
        <v>182000</v>
      </c>
    </row>
    <row r="51" spans="2:6" ht="51">
      <c r="B51" s="7" t="s">
        <v>20</v>
      </c>
      <c r="C51" s="28" t="s">
        <v>21</v>
      </c>
      <c r="D51" s="23">
        <v>182000</v>
      </c>
      <c r="E51" s="22"/>
      <c r="F51" s="43">
        <f t="shared" si="0"/>
        <v>182000</v>
      </c>
    </row>
    <row r="52" spans="2:6" ht="89.25">
      <c r="B52" s="7" t="s">
        <v>205</v>
      </c>
      <c r="C52" s="28" t="s">
        <v>206</v>
      </c>
      <c r="D52" s="23"/>
      <c r="E52" s="22">
        <v>13500</v>
      </c>
      <c r="F52" s="43">
        <f t="shared" si="0"/>
        <v>13500</v>
      </c>
    </row>
    <row r="53" spans="2:6" ht="38.25">
      <c r="B53" s="6" t="s">
        <v>22</v>
      </c>
      <c r="C53" s="29" t="s">
        <v>90</v>
      </c>
      <c r="D53" s="47">
        <f>D54+D61</f>
        <v>1618400</v>
      </c>
      <c r="E53" s="47">
        <f>E54+E61</f>
        <v>1288000</v>
      </c>
      <c r="F53" s="43">
        <f t="shared" si="0"/>
        <v>2906400</v>
      </c>
    </row>
    <row r="54" spans="2:6" ht="89.25">
      <c r="B54" s="7" t="s">
        <v>23</v>
      </c>
      <c r="C54" s="28" t="s">
        <v>99</v>
      </c>
      <c r="D54" s="21">
        <f>D55+D59+D57</f>
        <v>1527600</v>
      </c>
      <c r="E54" s="21">
        <f>E55+E59+E57</f>
        <v>1185500</v>
      </c>
      <c r="F54" s="43">
        <f t="shared" si="0"/>
        <v>2713100</v>
      </c>
    </row>
    <row r="55" spans="2:6" ht="63.75">
      <c r="B55" s="7" t="s">
        <v>24</v>
      </c>
      <c r="C55" s="28" t="s">
        <v>85</v>
      </c>
      <c r="D55" s="21">
        <f>D56</f>
        <v>575900</v>
      </c>
      <c r="E55" s="22">
        <f>E56</f>
        <v>575900</v>
      </c>
      <c r="F55" s="43">
        <f t="shared" si="0"/>
        <v>1151800</v>
      </c>
    </row>
    <row r="56" spans="2:6" ht="76.5">
      <c r="B56" s="7" t="s">
        <v>119</v>
      </c>
      <c r="C56" s="28" t="s">
        <v>25</v>
      </c>
      <c r="D56" s="47">
        <v>575900</v>
      </c>
      <c r="E56" s="22">
        <v>575900</v>
      </c>
      <c r="F56" s="43">
        <f t="shared" si="0"/>
        <v>1151800</v>
      </c>
    </row>
    <row r="57" spans="2:6" ht="89.25">
      <c r="B57" s="7" t="s">
        <v>150</v>
      </c>
      <c r="C57" s="28" t="s">
        <v>152</v>
      </c>
      <c r="D57" s="21">
        <f>D58</f>
        <v>28100</v>
      </c>
      <c r="E57" s="21">
        <f>E58</f>
        <v>596700</v>
      </c>
      <c r="F57" s="43">
        <f t="shared" si="0"/>
        <v>624800</v>
      </c>
    </row>
    <row r="58" spans="2:6" ht="76.5">
      <c r="B58" s="7" t="s">
        <v>149</v>
      </c>
      <c r="C58" s="28" t="s">
        <v>151</v>
      </c>
      <c r="D58" s="47">
        <v>28100</v>
      </c>
      <c r="E58" s="22">
        <v>596700</v>
      </c>
      <c r="F58" s="43">
        <f t="shared" si="0"/>
        <v>624800</v>
      </c>
    </row>
    <row r="59" spans="2:6" ht="89.25">
      <c r="B59" s="7" t="s">
        <v>26</v>
      </c>
      <c r="C59" s="28" t="s">
        <v>100</v>
      </c>
      <c r="D59" s="23">
        <f>D60</f>
        <v>923600</v>
      </c>
      <c r="E59" s="23">
        <f>E60</f>
        <v>12900</v>
      </c>
      <c r="F59" s="43">
        <f t="shared" si="0"/>
        <v>936500</v>
      </c>
    </row>
    <row r="60" spans="2:6" ht="76.5">
      <c r="B60" s="7" t="s">
        <v>27</v>
      </c>
      <c r="C60" s="14" t="s">
        <v>101</v>
      </c>
      <c r="D60" s="20">
        <v>923600</v>
      </c>
      <c r="E60" s="22">
        <v>12900</v>
      </c>
      <c r="F60" s="43">
        <f t="shared" si="0"/>
        <v>936500</v>
      </c>
    </row>
    <row r="61" spans="2:6" ht="89.25">
      <c r="B61" s="7" t="s">
        <v>113</v>
      </c>
      <c r="C61" s="28" t="s">
        <v>120</v>
      </c>
      <c r="D61" s="23">
        <f>D62</f>
        <v>90800</v>
      </c>
      <c r="E61" s="23">
        <f>E62</f>
        <v>102500</v>
      </c>
      <c r="F61" s="43">
        <f t="shared" si="0"/>
        <v>193300</v>
      </c>
    </row>
    <row r="62" spans="2:6" ht="89.25">
      <c r="B62" s="7" t="s">
        <v>114</v>
      </c>
      <c r="C62" s="28" t="s">
        <v>115</v>
      </c>
      <c r="D62" s="23">
        <f>D63</f>
        <v>90800</v>
      </c>
      <c r="E62" s="23">
        <f>E63</f>
        <v>102500</v>
      </c>
      <c r="F62" s="43">
        <f t="shared" si="0"/>
        <v>193300</v>
      </c>
    </row>
    <row r="63" spans="2:6" ht="89.25">
      <c r="B63" s="7" t="s">
        <v>116</v>
      </c>
      <c r="C63" s="28" t="s">
        <v>117</v>
      </c>
      <c r="D63" s="45">
        <v>90800</v>
      </c>
      <c r="E63" s="22">
        <v>102500</v>
      </c>
      <c r="F63" s="43">
        <f t="shared" si="0"/>
        <v>193300</v>
      </c>
    </row>
    <row r="64" spans="2:6" ht="25.5">
      <c r="B64" s="6" t="s">
        <v>28</v>
      </c>
      <c r="C64" s="15" t="s">
        <v>29</v>
      </c>
      <c r="D64" s="48">
        <f>D65</f>
        <v>505510</v>
      </c>
      <c r="E64" s="22">
        <v>0</v>
      </c>
      <c r="F64" s="43">
        <f t="shared" si="0"/>
        <v>505510</v>
      </c>
    </row>
    <row r="65" spans="2:6" ht="25.5">
      <c r="B65" s="7" t="s">
        <v>121</v>
      </c>
      <c r="C65" s="14" t="s">
        <v>30</v>
      </c>
      <c r="D65" s="20">
        <f>D66+D67+D68+D69</f>
        <v>505510</v>
      </c>
      <c r="E65" s="22"/>
      <c r="F65" s="43">
        <f t="shared" si="0"/>
        <v>505510</v>
      </c>
    </row>
    <row r="66" spans="2:6" ht="25.5">
      <c r="B66" s="7" t="s">
        <v>122</v>
      </c>
      <c r="C66" s="14" t="s">
        <v>123</v>
      </c>
      <c r="D66" s="20">
        <v>59780</v>
      </c>
      <c r="E66" s="22"/>
      <c r="F66" s="43">
        <f t="shared" si="0"/>
        <v>59780</v>
      </c>
    </row>
    <row r="67" spans="2:6" ht="25.5">
      <c r="B67" s="7" t="s">
        <v>124</v>
      </c>
      <c r="C67" s="14" t="s">
        <v>125</v>
      </c>
      <c r="D67" s="20">
        <v>4620</v>
      </c>
      <c r="E67" s="22"/>
      <c r="F67" s="43">
        <f t="shared" si="0"/>
        <v>4620</v>
      </c>
    </row>
    <row r="68" spans="2:6" ht="25.5">
      <c r="B68" s="7" t="s">
        <v>126</v>
      </c>
      <c r="C68" s="14" t="s">
        <v>127</v>
      </c>
      <c r="D68" s="20">
        <v>184470</v>
      </c>
      <c r="E68" s="22"/>
      <c r="F68" s="43">
        <f t="shared" si="0"/>
        <v>184470</v>
      </c>
    </row>
    <row r="69" spans="2:6" ht="25.5">
      <c r="B69" s="7" t="s">
        <v>128</v>
      </c>
      <c r="C69" s="14" t="s">
        <v>129</v>
      </c>
      <c r="D69" s="20">
        <v>256640</v>
      </c>
      <c r="E69" s="22"/>
      <c r="F69" s="43">
        <f t="shared" si="0"/>
        <v>256640</v>
      </c>
    </row>
    <row r="70" spans="2:6" ht="38.25">
      <c r="B70" s="6" t="s">
        <v>31</v>
      </c>
      <c r="C70" s="15" t="s">
        <v>130</v>
      </c>
      <c r="D70" s="48">
        <f>D71+D76</f>
        <v>7193100</v>
      </c>
      <c r="E70" s="50">
        <f>E80</f>
        <v>1493360</v>
      </c>
      <c r="F70" s="43">
        <f t="shared" si="0"/>
        <v>8686460</v>
      </c>
    </row>
    <row r="71" spans="2:6">
      <c r="B71" s="7" t="s">
        <v>131</v>
      </c>
      <c r="C71" s="14" t="s">
        <v>143</v>
      </c>
      <c r="D71" s="20">
        <f>D72</f>
        <v>4045960</v>
      </c>
      <c r="E71" s="22"/>
      <c r="F71" s="43">
        <f t="shared" si="0"/>
        <v>4045960</v>
      </c>
    </row>
    <row r="72" spans="2:6">
      <c r="B72" s="7" t="s">
        <v>132</v>
      </c>
      <c r="C72" s="14" t="s">
        <v>133</v>
      </c>
      <c r="D72" s="20">
        <f>D73</f>
        <v>4045960</v>
      </c>
      <c r="E72" s="22"/>
      <c r="F72" s="22">
        <f t="shared" si="0"/>
        <v>4045960</v>
      </c>
    </row>
    <row r="73" spans="2:6" ht="38.25">
      <c r="B73" s="7" t="s">
        <v>134</v>
      </c>
      <c r="C73" s="14" t="s">
        <v>135</v>
      </c>
      <c r="D73" s="20">
        <f>D74+D75</f>
        <v>4045960</v>
      </c>
      <c r="E73" s="22"/>
      <c r="F73" s="22">
        <f t="shared" si="0"/>
        <v>4045960</v>
      </c>
    </row>
    <row r="74" spans="2:6" ht="38.25">
      <c r="B74" s="7" t="s">
        <v>137</v>
      </c>
      <c r="C74" s="14" t="s">
        <v>135</v>
      </c>
      <c r="D74" s="20">
        <v>702870</v>
      </c>
      <c r="E74" s="22"/>
      <c r="F74" s="22">
        <f t="shared" si="0"/>
        <v>702870</v>
      </c>
    </row>
    <row r="75" spans="2:6" ht="38.25">
      <c r="B75" s="7" t="s">
        <v>136</v>
      </c>
      <c r="C75" s="14" t="s">
        <v>135</v>
      </c>
      <c r="D75" s="20">
        <v>3343090</v>
      </c>
      <c r="E75" s="22"/>
      <c r="F75" s="22">
        <f t="shared" si="0"/>
        <v>3343090</v>
      </c>
    </row>
    <row r="76" spans="2:6">
      <c r="B76" s="7" t="s">
        <v>153</v>
      </c>
      <c r="C76" s="14" t="s">
        <v>156</v>
      </c>
      <c r="D76" s="20">
        <f>D77+D78</f>
        <v>3147140</v>
      </c>
      <c r="E76" s="22"/>
      <c r="F76" s="43">
        <f t="shared" ref="F76:F139" si="1">D76+E76</f>
        <v>3147140</v>
      </c>
    </row>
    <row r="77" spans="2:6" ht="38.25">
      <c r="B77" s="7" t="s">
        <v>154</v>
      </c>
      <c r="C77" s="14" t="s">
        <v>157</v>
      </c>
      <c r="D77" s="20">
        <f>D79</f>
        <v>2842460</v>
      </c>
      <c r="E77" s="22"/>
      <c r="F77" s="22">
        <f t="shared" si="1"/>
        <v>2842460</v>
      </c>
    </row>
    <row r="78" spans="2:6" ht="38.25">
      <c r="B78" s="7" t="s">
        <v>181</v>
      </c>
      <c r="C78" s="14" t="s">
        <v>158</v>
      </c>
      <c r="D78" s="20">
        <v>304680</v>
      </c>
      <c r="E78" s="22"/>
      <c r="F78" s="22">
        <f t="shared" si="1"/>
        <v>304680</v>
      </c>
    </row>
    <row r="79" spans="2:6" ht="38.25">
      <c r="B79" s="7" t="s">
        <v>155</v>
      </c>
      <c r="C79" s="14" t="s">
        <v>158</v>
      </c>
      <c r="D79" s="20">
        <v>2842460</v>
      </c>
      <c r="E79" s="22"/>
      <c r="F79" s="22">
        <f t="shared" si="1"/>
        <v>2842460</v>
      </c>
    </row>
    <row r="80" spans="2:6" ht="25.5">
      <c r="B80" s="7" t="s">
        <v>207</v>
      </c>
      <c r="C80" s="14" t="s">
        <v>210</v>
      </c>
      <c r="D80" s="20"/>
      <c r="E80" s="22">
        <v>1493360</v>
      </c>
      <c r="F80" s="22">
        <f t="shared" si="1"/>
        <v>1493360</v>
      </c>
    </row>
    <row r="81" spans="2:6" ht="25.5">
      <c r="B81" s="6" t="s">
        <v>208</v>
      </c>
      <c r="C81" s="15" t="s">
        <v>209</v>
      </c>
      <c r="D81" s="20">
        <f>D82</f>
        <v>120200</v>
      </c>
      <c r="E81" s="22">
        <f>E82</f>
        <v>120200</v>
      </c>
      <c r="F81" s="43">
        <f t="shared" si="1"/>
        <v>240400</v>
      </c>
    </row>
    <row r="82" spans="2:6" ht="51">
      <c r="B82" s="7" t="s">
        <v>239</v>
      </c>
      <c r="C82" s="14" t="s">
        <v>240</v>
      </c>
      <c r="D82" s="20">
        <v>120200</v>
      </c>
      <c r="E82" s="22">
        <v>120200</v>
      </c>
      <c r="F82" s="22">
        <f t="shared" si="1"/>
        <v>240400</v>
      </c>
    </row>
    <row r="83" spans="2:6">
      <c r="B83" s="6" t="s">
        <v>32</v>
      </c>
      <c r="C83" s="15" t="s">
        <v>33</v>
      </c>
      <c r="D83" s="48">
        <f>D84+D86</f>
        <v>21000</v>
      </c>
      <c r="E83" s="22">
        <v>0</v>
      </c>
      <c r="F83" s="43">
        <f t="shared" si="1"/>
        <v>21000</v>
      </c>
    </row>
    <row r="84" spans="2:6" ht="89.25">
      <c r="B84" s="7" t="s">
        <v>138</v>
      </c>
      <c r="C84" s="14" t="s">
        <v>91</v>
      </c>
      <c r="D84" s="19">
        <f>D85</f>
        <v>0</v>
      </c>
      <c r="E84" s="22"/>
      <c r="F84" s="22">
        <f t="shared" si="1"/>
        <v>0</v>
      </c>
    </row>
    <row r="85" spans="2:6" ht="38.25">
      <c r="B85" s="7" t="s">
        <v>88</v>
      </c>
      <c r="C85" s="14" t="s">
        <v>89</v>
      </c>
      <c r="D85" s="20"/>
      <c r="E85" s="22"/>
      <c r="F85" s="22">
        <f t="shared" si="1"/>
        <v>0</v>
      </c>
    </row>
    <row r="86" spans="2:6" ht="51">
      <c r="B86" s="7" t="s">
        <v>182</v>
      </c>
      <c r="C86" s="14" t="s">
        <v>184</v>
      </c>
      <c r="D86" s="20">
        <f>D87</f>
        <v>21000</v>
      </c>
      <c r="E86" s="22"/>
      <c r="F86" s="22">
        <f t="shared" si="1"/>
        <v>21000</v>
      </c>
    </row>
    <row r="87" spans="2:6" ht="51">
      <c r="B87" s="7" t="s">
        <v>183</v>
      </c>
      <c r="C87" s="14" t="s">
        <v>184</v>
      </c>
      <c r="D87" s="20">
        <v>21000</v>
      </c>
      <c r="E87" s="22"/>
      <c r="F87" s="22">
        <f t="shared" si="1"/>
        <v>21000</v>
      </c>
    </row>
    <row r="88" spans="2:6">
      <c r="B88" s="6" t="s">
        <v>34</v>
      </c>
      <c r="C88" s="15" t="s">
        <v>35</v>
      </c>
      <c r="D88" s="26">
        <f>D89</f>
        <v>0</v>
      </c>
      <c r="E88" s="51">
        <f>E89</f>
        <v>0</v>
      </c>
      <c r="F88" s="22">
        <f t="shared" si="1"/>
        <v>0</v>
      </c>
    </row>
    <row r="89" spans="2:6" ht="38.25">
      <c r="B89" s="6" t="s">
        <v>36</v>
      </c>
      <c r="C89" s="15" t="s">
        <v>92</v>
      </c>
      <c r="D89" s="19">
        <f>D90+D95+D102+D136</f>
        <v>0</v>
      </c>
      <c r="E89" s="24">
        <f>E90+E102+E136</f>
        <v>0</v>
      </c>
      <c r="F89" s="22">
        <f t="shared" si="1"/>
        <v>0</v>
      </c>
    </row>
    <row r="90" spans="2:6" ht="25.5">
      <c r="B90" s="6" t="s">
        <v>37</v>
      </c>
      <c r="C90" s="15" t="s">
        <v>38</v>
      </c>
      <c r="D90" s="48">
        <f>D91</f>
        <v>0</v>
      </c>
      <c r="E90" s="24">
        <f>E92+E94</f>
        <v>0</v>
      </c>
      <c r="F90" s="22">
        <f t="shared" si="1"/>
        <v>0</v>
      </c>
    </row>
    <row r="91" spans="2:6" ht="25.5">
      <c r="B91" s="7" t="s">
        <v>39</v>
      </c>
      <c r="C91" s="14" t="s">
        <v>40</v>
      </c>
      <c r="D91" s="20">
        <f>D93</f>
        <v>0</v>
      </c>
      <c r="E91" s="22"/>
      <c r="F91" s="22">
        <f t="shared" si="1"/>
        <v>0</v>
      </c>
    </row>
    <row r="92" spans="2:6" ht="25.5">
      <c r="B92" s="7" t="s">
        <v>226</v>
      </c>
      <c r="C92" s="14" t="s">
        <v>227</v>
      </c>
      <c r="D92" s="20"/>
      <c r="E92" s="22"/>
      <c r="F92" s="22">
        <f t="shared" si="1"/>
        <v>0</v>
      </c>
    </row>
    <row r="93" spans="2:6" ht="25.5">
      <c r="B93" s="7" t="s">
        <v>41</v>
      </c>
      <c r="C93" s="14" t="s">
        <v>42</v>
      </c>
      <c r="D93" s="20"/>
      <c r="E93" s="22"/>
      <c r="F93" s="22">
        <f t="shared" si="1"/>
        <v>0</v>
      </c>
    </row>
    <row r="94" spans="2:6" ht="25.5">
      <c r="B94" s="7" t="s">
        <v>228</v>
      </c>
      <c r="C94" s="14" t="s">
        <v>229</v>
      </c>
      <c r="D94" s="20"/>
      <c r="E94" s="22"/>
      <c r="F94" s="22">
        <f t="shared" si="1"/>
        <v>0</v>
      </c>
    </row>
    <row r="95" spans="2:6" ht="38.25">
      <c r="B95" s="6" t="s">
        <v>43</v>
      </c>
      <c r="C95" s="15" t="s">
        <v>44</v>
      </c>
      <c r="D95" s="48">
        <f>D96</f>
        <v>0</v>
      </c>
      <c r="E95" s="24"/>
      <c r="F95" s="22">
        <f t="shared" si="1"/>
        <v>0</v>
      </c>
    </row>
    <row r="96" spans="2:6" ht="25.5">
      <c r="B96" s="7" t="s">
        <v>45</v>
      </c>
      <c r="C96" s="14" t="s">
        <v>46</v>
      </c>
      <c r="D96" s="19">
        <f>D97</f>
        <v>0</v>
      </c>
      <c r="E96" s="22"/>
      <c r="F96" s="22">
        <f t="shared" si="1"/>
        <v>0</v>
      </c>
    </row>
    <row r="97" spans="2:6" ht="25.5">
      <c r="B97" s="7" t="s">
        <v>47</v>
      </c>
      <c r="C97" s="14" t="s">
        <v>48</v>
      </c>
      <c r="D97" s="19">
        <f>D98+D99+D100+D101</f>
        <v>0</v>
      </c>
      <c r="E97" s="22"/>
      <c r="F97" s="22">
        <f t="shared" si="1"/>
        <v>0</v>
      </c>
    </row>
    <row r="98" spans="2:6" ht="25.5">
      <c r="B98" s="7" t="s">
        <v>49</v>
      </c>
      <c r="C98" s="14" t="s">
        <v>48</v>
      </c>
      <c r="D98" s="20"/>
      <c r="E98" s="22"/>
      <c r="F98" s="22">
        <f t="shared" si="1"/>
        <v>0</v>
      </c>
    </row>
    <row r="99" spans="2:6" ht="25.5">
      <c r="B99" s="7" t="s">
        <v>50</v>
      </c>
      <c r="C99" s="14" t="s">
        <v>48</v>
      </c>
      <c r="D99" s="20"/>
      <c r="E99" s="22"/>
      <c r="F99" s="22">
        <f t="shared" si="1"/>
        <v>0</v>
      </c>
    </row>
    <row r="100" spans="2:6" ht="25.5">
      <c r="B100" s="7" t="s">
        <v>51</v>
      </c>
      <c r="C100" s="14" t="s">
        <v>48</v>
      </c>
      <c r="D100" s="20"/>
      <c r="E100" s="22"/>
      <c r="F100" s="22">
        <f t="shared" si="1"/>
        <v>0</v>
      </c>
    </row>
    <row r="101" spans="2:6" ht="25.5">
      <c r="B101" s="7" t="s">
        <v>52</v>
      </c>
      <c r="C101" s="14" t="s">
        <v>48</v>
      </c>
      <c r="D101" s="27"/>
      <c r="E101" s="22"/>
      <c r="F101" s="22">
        <f t="shared" si="1"/>
        <v>0</v>
      </c>
    </row>
    <row r="102" spans="2:6" ht="25.5">
      <c r="B102" s="6" t="s">
        <v>53</v>
      </c>
      <c r="C102" s="15" t="s">
        <v>54</v>
      </c>
      <c r="D102" s="26">
        <f>D105+D108+D110+D120+D122+D124+D128+D126+D118+D130+D132+D134+D103</f>
        <v>0</v>
      </c>
      <c r="E102" s="24">
        <f>E107+E112</f>
        <v>0</v>
      </c>
      <c r="F102" s="22">
        <f t="shared" si="1"/>
        <v>0</v>
      </c>
    </row>
    <row r="103" spans="2:6" ht="55.5" customHeight="1">
      <c r="B103" s="7" t="s">
        <v>236</v>
      </c>
      <c r="C103" s="14" t="s">
        <v>238</v>
      </c>
      <c r="D103" s="19">
        <f>D104</f>
        <v>0</v>
      </c>
      <c r="E103" s="24"/>
      <c r="F103" s="22"/>
    </row>
    <row r="104" spans="2:6" ht="55.5" customHeight="1">
      <c r="B104" s="7" t="s">
        <v>237</v>
      </c>
      <c r="C104" s="14" t="s">
        <v>238</v>
      </c>
      <c r="D104" s="19"/>
      <c r="E104" s="24"/>
      <c r="F104" s="22"/>
    </row>
    <row r="105" spans="2:6" ht="38.25">
      <c r="B105" s="7" t="s">
        <v>55</v>
      </c>
      <c r="C105" s="14" t="s">
        <v>56</v>
      </c>
      <c r="D105" s="19">
        <f>D106</f>
        <v>0</v>
      </c>
      <c r="E105" s="22"/>
      <c r="F105" s="22">
        <f t="shared" si="1"/>
        <v>0</v>
      </c>
    </row>
    <row r="106" spans="2:6" ht="51">
      <c r="B106" s="7" t="s">
        <v>57</v>
      </c>
      <c r="C106" s="14" t="s">
        <v>58</v>
      </c>
      <c r="D106" s="20"/>
      <c r="E106" s="22"/>
      <c r="F106" s="22">
        <f t="shared" si="1"/>
        <v>0</v>
      </c>
    </row>
    <row r="107" spans="2:6" ht="51">
      <c r="B107" s="7" t="s">
        <v>231</v>
      </c>
      <c r="C107" s="14" t="s">
        <v>230</v>
      </c>
      <c r="D107" s="20"/>
      <c r="E107" s="22"/>
      <c r="F107" s="22">
        <f>D107+E107</f>
        <v>0</v>
      </c>
    </row>
    <row r="108" spans="2:6" ht="38.25">
      <c r="B108" s="7" t="s">
        <v>59</v>
      </c>
      <c r="C108" s="14" t="s">
        <v>60</v>
      </c>
      <c r="D108" s="19">
        <f>D109</f>
        <v>0</v>
      </c>
      <c r="E108" s="22"/>
      <c r="F108" s="22">
        <f t="shared" si="1"/>
        <v>0</v>
      </c>
    </row>
    <row r="109" spans="2:6" ht="38.25">
      <c r="B109" s="7" t="s">
        <v>61</v>
      </c>
      <c r="C109" s="14" t="s">
        <v>62</v>
      </c>
      <c r="D109" s="20"/>
      <c r="E109" s="22"/>
      <c r="F109" s="22">
        <f t="shared" si="1"/>
        <v>0</v>
      </c>
    </row>
    <row r="110" spans="2:6" ht="38.25">
      <c r="B110" s="7" t="s">
        <v>63</v>
      </c>
      <c r="C110" s="14" t="s">
        <v>64</v>
      </c>
      <c r="D110" s="19">
        <f>D111</f>
        <v>0</v>
      </c>
      <c r="E110" s="22"/>
      <c r="F110" s="22">
        <f t="shared" si="1"/>
        <v>0</v>
      </c>
    </row>
    <row r="111" spans="2:6" ht="38.25">
      <c r="B111" s="7" t="s">
        <v>65</v>
      </c>
      <c r="C111" s="14" t="s">
        <v>66</v>
      </c>
      <c r="D111" s="20"/>
      <c r="E111" s="22"/>
      <c r="F111" s="22">
        <f t="shared" si="1"/>
        <v>0</v>
      </c>
    </row>
    <row r="112" spans="2:6" ht="38.25">
      <c r="B112" s="7" t="s">
        <v>232</v>
      </c>
      <c r="C112" s="14" t="s">
        <v>233</v>
      </c>
      <c r="D112" s="20"/>
      <c r="E112" s="22"/>
      <c r="F112" s="22">
        <f>D112+E112</f>
        <v>0</v>
      </c>
    </row>
    <row r="113" spans="2:6" ht="38.25">
      <c r="B113" s="7" t="s">
        <v>67</v>
      </c>
      <c r="C113" s="14" t="s">
        <v>66</v>
      </c>
      <c r="D113" s="20"/>
      <c r="E113" s="22"/>
      <c r="F113" s="22">
        <f t="shared" si="1"/>
        <v>0</v>
      </c>
    </row>
    <row r="114" spans="2:6" ht="38.25">
      <c r="B114" s="7" t="s">
        <v>68</v>
      </c>
      <c r="C114" s="14" t="s">
        <v>66</v>
      </c>
      <c r="D114" s="20"/>
      <c r="E114" s="22"/>
      <c r="F114" s="22">
        <f t="shared" si="1"/>
        <v>0</v>
      </c>
    </row>
    <row r="115" spans="2:6" ht="38.25">
      <c r="B115" s="7" t="s">
        <v>69</v>
      </c>
      <c r="C115" s="14" t="s">
        <v>66</v>
      </c>
      <c r="D115" s="20"/>
      <c r="E115" s="22"/>
      <c r="F115" s="22">
        <f t="shared" si="1"/>
        <v>0</v>
      </c>
    </row>
    <row r="116" spans="2:6" ht="38.25">
      <c r="B116" s="7" t="s">
        <v>70</v>
      </c>
      <c r="C116" s="14" t="s">
        <v>66</v>
      </c>
      <c r="D116" s="20"/>
      <c r="E116" s="22"/>
      <c r="F116" s="22">
        <f t="shared" si="1"/>
        <v>0</v>
      </c>
    </row>
    <row r="117" spans="2:6" ht="38.25">
      <c r="B117" s="7" t="s">
        <v>71</v>
      </c>
      <c r="C117" s="14" t="s">
        <v>66</v>
      </c>
      <c r="D117" s="20"/>
      <c r="E117" s="22"/>
      <c r="F117" s="22">
        <f t="shared" si="1"/>
        <v>0</v>
      </c>
    </row>
    <row r="118" spans="2:6" ht="76.5">
      <c r="B118" s="7" t="s">
        <v>159</v>
      </c>
      <c r="C118" s="14" t="s">
        <v>160</v>
      </c>
      <c r="D118" s="20">
        <f>D119</f>
        <v>0</v>
      </c>
      <c r="E118" s="22"/>
      <c r="F118" s="22">
        <f t="shared" si="1"/>
        <v>0</v>
      </c>
    </row>
    <row r="119" spans="2:6" ht="76.5">
      <c r="B119" s="7" t="s">
        <v>161</v>
      </c>
      <c r="C119" s="14" t="s">
        <v>162</v>
      </c>
      <c r="D119" s="20"/>
      <c r="E119" s="22"/>
      <c r="F119" s="22">
        <f t="shared" si="1"/>
        <v>0</v>
      </c>
    </row>
    <row r="120" spans="2:6" ht="63.75">
      <c r="B120" s="8" t="s">
        <v>72</v>
      </c>
      <c r="C120" s="14" t="s">
        <v>87</v>
      </c>
      <c r="D120" s="19">
        <f>D121</f>
        <v>0</v>
      </c>
      <c r="E120" s="22"/>
      <c r="F120" s="22">
        <f t="shared" si="1"/>
        <v>0</v>
      </c>
    </row>
    <row r="121" spans="2:6" ht="51">
      <c r="B121" s="8" t="s">
        <v>73</v>
      </c>
      <c r="C121" s="14" t="s">
        <v>93</v>
      </c>
      <c r="D121" s="20"/>
      <c r="E121" s="22"/>
      <c r="F121" s="22">
        <f t="shared" si="1"/>
        <v>0</v>
      </c>
    </row>
    <row r="122" spans="2:6" ht="76.5">
      <c r="B122" s="7" t="s">
        <v>74</v>
      </c>
      <c r="C122" s="14" t="s">
        <v>75</v>
      </c>
      <c r="D122" s="19">
        <f>D123</f>
        <v>0</v>
      </c>
      <c r="E122" s="22"/>
      <c r="F122" s="22">
        <f t="shared" si="1"/>
        <v>0</v>
      </c>
    </row>
    <row r="123" spans="2:6" ht="76.5">
      <c r="B123" s="7" t="s">
        <v>76</v>
      </c>
      <c r="C123" s="14" t="s">
        <v>102</v>
      </c>
      <c r="D123" s="20"/>
      <c r="E123" s="22"/>
      <c r="F123" s="22">
        <f t="shared" si="1"/>
        <v>0</v>
      </c>
    </row>
    <row r="124" spans="2:6" ht="165.75">
      <c r="B124" s="7" t="s">
        <v>77</v>
      </c>
      <c r="C124" s="14" t="s">
        <v>103</v>
      </c>
      <c r="D124" s="19">
        <f>D125</f>
        <v>0</v>
      </c>
      <c r="E124" s="22"/>
      <c r="F124" s="22">
        <f t="shared" si="1"/>
        <v>0</v>
      </c>
    </row>
    <row r="125" spans="2:6" ht="165.75">
      <c r="B125" s="7" t="s">
        <v>78</v>
      </c>
      <c r="C125" s="14" t="s">
        <v>139</v>
      </c>
      <c r="D125" s="20"/>
      <c r="E125" s="22"/>
      <c r="F125" s="22">
        <f t="shared" si="1"/>
        <v>0</v>
      </c>
    </row>
    <row r="126" spans="2:6" ht="63.75">
      <c r="B126" s="7" t="s">
        <v>211</v>
      </c>
      <c r="C126" s="14" t="s">
        <v>212</v>
      </c>
      <c r="D126" s="19">
        <f>D127</f>
        <v>0</v>
      </c>
      <c r="E126" s="22"/>
      <c r="F126" s="22">
        <f t="shared" si="1"/>
        <v>0</v>
      </c>
    </row>
    <row r="127" spans="2:6" ht="63.75">
      <c r="B127" s="7" t="s">
        <v>213</v>
      </c>
      <c r="C127" s="14" t="s">
        <v>212</v>
      </c>
      <c r="D127" s="20"/>
      <c r="E127" s="22"/>
      <c r="F127" s="22">
        <f t="shared" si="1"/>
        <v>0</v>
      </c>
    </row>
    <row r="128" spans="2:6" ht="76.5">
      <c r="B128" s="7" t="s">
        <v>214</v>
      </c>
      <c r="C128" s="14" t="s">
        <v>215</v>
      </c>
      <c r="D128" s="19">
        <f>D129</f>
        <v>0</v>
      </c>
      <c r="E128" s="22"/>
      <c r="F128" s="22">
        <f t="shared" si="1"/>
        <v>0</v>
      </c>
    </row>
    <row r="129" spans="2:6" ht="76.5">
      <c r="B129" s="7" t="s">
        <v>218</v>
      </c>
      <c r="C129" s="14" t="s">
        <v>215</v>
      </c>
      <c r="D129" s="20"/>
      <c r="E129" s="22"/>
      <c r="F129" s="22">
        <f t="shared" si="1"/>
        <v>0</v>
      </c>
    </row>
    <row r="130" spans="2:6" ht="63.75">
      <c r="B130" s="10" t="s">
        <v>216</v>
      </c>
      <c r="C130" s="44" t="s">
        <v>217</v>
      </c>
      <c r="D130" s="23">
        <f>D131</f>
        <v>0</v>
      </c>
      <c r="E130" s="23">
        <f>E131</f>
        <v>0</v>
      </c>
      <c r="F130" s="22">
        <f t="shared" si="1"/>
        <v>0</v>
      </c>
    </row>
    <row r="131" spans="2:6" ht="63.75">
      <c r="B131" s="10" t="s">
        <v>219</v>
      </c>
      <c r="C131" s="44" t="s">
        <v>217</v>
      </c>
      <c r="D131" s="23"/>
      <c r="E131" s="23"/>
      <c r="F131" s="22">
        <f t="shared" si="1"/>
        <v>0</v>
      </c>
    </row>
    <row r="132" spans="2:6" ht="76.5">
      <c r="B132" s="10" t="s">
        <v>220</v>
      </c>
      <c r="C132" s="35" t="s">
        <v>221</v>
      </c>
      <c r="D132" s="23">
        <f>D133</f>
        <v>0</v>
      </c>
      <c r="E132" s="23">
        <f>E133</f>
        <v>0</v>
      </c>
      <c r="F132" s="22">
        <f t="shared" si="1"/>
        <v>0</v>
      </c>
    </row>
    <row r="133" spans="2:6" ht="76.5">
      <c r="B133" s="10" t="s">
        <v>222</v>
      </c>
      <c r="C133" s="35" t="s">
        <v>221</v>
      </c>
      <c r="D133" s="23"/>
      <c r="E133" s="23"/>
      <c r="F133" s="22">
        <f t="shared" si="1"/>
        <v>0</v>
      </c>
    </row>
    <row r="134" spans="2:6" ht="63.75">
      <c r="B134" s="10" t="s">
        <v>223</v>
      </c>
      <c r="C134" s="35" t="s">
        <v>224</v>
      </c>
      <c r="D134" s="23">
        <f>D135</f>
        <v>0</v>
      </c>
      <c r="E134" s="23">
        <f>E135</f>
        <v>0</v>
      </c>
      <c r="F134" s="22">
        <f t="shared" si="1"/>
        <v>0</v>
      </c>
    </row>
    <row r="135" spans="2:6" ht="63.75">
      <c r="B135" s="10" t="s">
        <v>225</v>
      </c>
      <c r="C135" s="35" t="s">
        <v>224</v>
      </c>
      <c r="D135" s="23"/>
      <c r="E135" s="23"/>
      <c r="F135" s="22">
        <f t="shared" si="1"/>
        <v>0</v>
      </c>
    </row>
    <row r="136" spans="2:6">
      <c r="B136" s="9" t="s">
        <v>104</v>
      </c>
      <c r="C136" s="16" t="s">
        <v>105</v>
      </c>
      <c r="D136" s="30">
        <f>D137+D139</f>
        <v>0</v>
      </c>
      <c r="E136" s="24">
        <f>E140</f>
        <v>0</v>
      </c>
      <c r="F136" s="22">
        <f t="shared" si="1"/>
        <v>0</v>
      </c>
    </row>
    <row r="137" spans="2:6" ht="63.75">
      <c r="B137" s="10" t="s">
        <v>108</v>
      </c>
      <c r="C137" s="17" t="s">
        <v>109</v>
      </c>
      <c r="D137" s="31">
        <f>D138</f>
        <v>0</v>
      </c>
      <c r="E137" s="22"/>
      <c r="F137" s="22">
        <f t="shared" si="1"/>
        <v>0</v>
      </c>
    </row>
    <row r="138" spans="2:6" ht="51">
      <c r="B138" s="10" t="s">
        <v>107</v>
      </c>
      <c r="C138" s="17" t="s">
        <v>110</v>
      </c>
      <c r="D138" s="31"/>
      <c r="E138" s="22"/>
      <c r="F138" s="22">
        <f t="shared" si="1"/>
        <v>0</v>
      </c>
    </row>
    <row r="139" spans="2:6" ht="25.5">
      <c r="B139" s="10" t="s">
        <v>111</v>
      </c>
      <c r="C139" s="17" t="s">
        <v>112</v>
      </c>
      <c r="D139" s="32">
        <f>D141+D142</f>
        <v>0</v>
      </c>
      <c r="E139" s="22"/>
      <c r="F139" s="22">
        <f t="shared" si="1"/>
        <v>0</v>
      </c>
    </row>
    <row r="140" spans="2:6" ht="25.5">
      <c r="B140" s="10" t="s">
        <v>234</v>
      </c>
      <c r="C140" s="17" t="s">
        <v>235</v>
      </c>
      <c r="D140" s="32"/>
      <c r="E140" s="22"/>
      <c r="F140" s="22">
        <f>D140+E140</f>
        <v>0</v>
      </c>
    </row>
    <row r="141" spans="2:6" ht="25.5">
      <c r="B141" s="10" t="s">
        <v>163</v>
      </c>
      <c r="C141" s="17" t="s">
        <v>140</v>
      </c>
      <c r="D141" s="31"/>
      <c r="E141" s="22"/>
      <c r="F141" s="22">
        <f>D141+E141</f>
        <v>0</v>
      </c>
    </row>
    <row r="142" spans="2:6" ht="25.5">
      <c r="B142" s="10" t="s">
        <v>164</v>
      </c>
      <c r="C142" s="17" t="s">
        <v>140</v>
      </c>
      <c r="D142" s="31"/>
      <c r="E142" s="22"/>
      <c r="F142" s="22">
        <f>D142+E142</f>
        <v>0</v>
      </c>
    </row>
    <row r="143" spans="2:6" ht="13.5" thickBot="1">
      <c r="B143" s="11"/>
      <c r="C143" s="55" t="s">
        <v>79</v>
      </c>
      <c r="D143" s="57">
        <f>D11+D88</f>
        <v>25771028</v>
      </c>
      <c r="E143" s="49">
        <f>E11+E88</f>
        <v>10341589</v>
      </c>
      <c r="F143" s="24">
        <f>D143+E143</f>
        <v>36112617</v>
      </c>
    </row>
  </sheetData>
  <mergeCells count="2">
    <mergeCell ref="D9:E9"/>
    <mergeCell ref="C6:E8"/>
  </mergeCells>
  <phoneticPr fontId="5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5"/>
  <sheetViews>
    <sheetView tabSelected="1" topLeftCell="A97" workbookViewId="0">
      <selection activeCell="D10" sqref="D10"/>
    </sheetView>
  </sheetViews>
  <sheetFormatPr defaultRowHeight="12.75"/>
  <cols>
    <col min="1" max="1" width="24.42578125" customWidth="1"/>
    <col min="2" max="2" width="61.28515625" style="18" customWidth="1"/>
    <col min="3" max="3" width="12.5703125" bestFit="1" customWidth="1"/>
  </cols>
  <sheetData>
    <row r="1" spans="1:3">
      <c r="B1" s="77" t="s">
        <v>291</v>
      </c>
      <c r="C1" s="77"/>
    </row>
    <row r="2" spans="1:3" ht="55.5" customHeight="1">
      <c r="A2" s="75" t="s">
        <v>292</v>
      </c>
      <c r="B2" s="75"/>
      <c r="C2" s="75"/>
    </row>
    <row r="3" spans="1:3">
      <c r="A3" s="3"/>
      <c r="B3" s="12"/>
      <c r="C3" s="3"/>
    </row>
    <row r="4" spans="1:3" ht="13.5" thickBot="1">
      <c r="A4" s="1"/>
      <c r="B4" s="78"/>
      <c r="C4" s="78"/>
    </row>
    <row r="5" spans="1:3" ht="72.75" customHeight="1" thickBot="1">
      <c r="A5" s="2" t="s">
        <v>86</v>
      </c>
      <c r="B5" s="58" t="s">
        <v>0</v>
      </c>
      <c r="C5" s="61" t="s">
        <v>274</v>
      </c>
    </row>
    <row r="6" spans="1:3">
      <c r="A6" s="5" t="s">
        <v>294</v>
      </c>
      <c r="B6" s="36" t="s">
        <v>2</v>
      </c>
      <c r="C6" s="21">
        <f>C7+C21+C31+C34+C37+C49+C54+C62+C13+C60</f>
        <v>27381537</v>
      </c>
    </row>
    <row r="7" spans="1:3">
      <c r="A7" s="6" t="s">
        <v>295</v>
      </c>
      <c r="B7" s="37" t="s">
        <v>80</v>
      </c>
      <c r="C7" s="21">
        <f>C8</f>
        <v>8229317</v>
      </c>
    </row>
    <row r="8" spans="1:3">
      <c r="A8" s="7" t="s">
        <v>296</v>
      </c>
      <c r="B8" s="28" t="s">
        <v>5</v>
      </c>
      <c r="C8" s="23">
        <f>C10+C9+C11+C12</f>
        <v>8229317</v>
      </c>
    </row>
    <row r="9" spans="1:3" ht="63.75">
      <c r="A9" s="7" t="s">
        <v>297</v>
      </c>
      <c r="B9" s="59" t="s">
        <v>144</v>
      </c>
      <c r="C9" s="23">
        <v>8186607</v>
      </c>
    </row>
    <row r="10" spans="1:3" ht="89.25">
      <c r="A10" s="7" t="s">
        <v>298</v>
      </c>
      <c r="B10" s="59" t="s">
        <v>145</v>
      </c>
      <c r="C10" s="23">
        <v>23195</v>
      </c>
    </row>
    <row r="11" spans="1:3" ht="38.25">
      <c r="A11" s="34" t="s">
        <v>299</v>
      </c>
      <c r="B11" s="35" t="s">
        <v>285</v>
      </c>
      <c r="C11" s="23">
        <v>18488</v>
      </c>
    </row>
    <row r="12" spans="1:3" ht="102">
      <c r="A12" s="7" t="s">
        <v>300</v>
      </c>
      <c r="B12" s="28" t="s">
        <v>275</v>
      </c>
      <c r="C12" s="23">
        <v>1027</v>
      </c>
    </row>
    <row r="13" spans="1:3" ht="25.5">
      <c r="A13" s="6" t="s">
        <v>301</v>
      </c>
      <c r="B13" s="29" t="s">
        <v>167</v>
      </c>
      <c r="C13" s="21">
        <f>C14</f>
        <v>3228377</v>
      </c>
    </row>
    <row r="14" spans="1:3" ht="25.5">
      <c r="A14" s="7" t="s">
        <v>302</v>
      </c>
      <c r="B14" s="28" t="s">
        <v>169</v>
      </c>
      <c r="C14" s="23">
        <f>C15+C17+C19</f>
        <v>3228377</v>
      </c>
    </row>
    <row r="15" spans="1:3" ht="51">
      <c r="A15" s="7" t="s">
        <v>303</v>
      </c>
      <c r="B15" s="28" t="s">
        <v>277</v>
      </c>
      <c r="C15" s="23">
        <f>C16</f>
        <v>1100109</v>
      </c>
    </row>
    <row r="16" spans="1:3" ht="51">
      <c r="A16" s="7" t="s">
        <v>303</v>
      </c>
      <c r="B16" s="28" t="s">
        <v>277</v>
      </c>
      <c r="C16" s="23">
        <v>1100109</v>
      </c>
    </row>
    <row r="17" spans="1:3" ht="63.75">
      <c r="A17" s="34" t="s">
        <v>304</v>
      </c>
      <c r="B17" s="69" t="s">
        <v>278</v>
      </c>
      <c r="C17" s="23">
        <f>C18</f>
        <v>22641</v>
      </c>
    </row>
    <row r="18" spans="1:3" ht="63.75">
      <c r="A18" s="34" t="s">
        <v>304</v>
      </c>
      <c r="B18" s="69" t="s">
        <v>278</v>
      </c>
      <c r="C18" s="23">
        <v>22641</v>
      </c>
    </row>
    <row r="19" spans="1:3" ht="51">
      <c r="A19" s="34" t="s">
        <v>305</v>
      </c>
      <c r="B19" s="69" t="s">
        <v>279</v>
      </c>
      <c r="C19" s="23">
        <f>C20</f>
        <v>2105627</v>
      </c>
    </row>
    <row r="20" spans="1:3" ht="49.5" customHeight="1">
      <c r="A20" s="34" t="s">
        <v>305</v>
      </c>
      <c r="B20" s="69" t="s">
        <v>279</v>
      </c>
      <c r="C20" s="23">
        <v>2105627</v>
      </c>
    </row>
    <row r="21" spans="1:3">
      <c r="A21" s="6" t="s">
        <v>306</v>
      </c>
      <c r="B21" s="29" t="s">
        <v>7</v>
      </c>
      <c r="C21" s="21">
        <f>C22+C27+C29</f>
        <v>5401524</v>
      </c>
    </row>
    <row r="22" spans="1:3" ht="25.5">
      <c r="A22" s="7" t="s">
        <v>307</v>
      </c>
      <c r="B22" s="28" t="s">
        <v>82</v>
      </c>
      <c r="C22" s="23">
        <f>C23+C25</f>
        <v>2788237</v>
      </c>
    </row>
    <row r="23" spans="1:3" ht="25.5">
      <c r="A23" s="6" t="s">
        <v>308</v>
      </c>
      <c r="B23" s="29" t="s">
        <v>83</v>
      </c>
      <c r="C23" s="21">
        <f>C24</f>
        <v>2767177</v>
      </c>
    </row>
    <row r="24" spans="1:3" ht="25.5">
      <c r="A24" s="7" t="s">
        <v>309</v>
      </c>
      <c r="B24" s="28" t="s">
        <v>83</v>
      </c>
      <c r="C24" s="23">
        <v>2767177</v>
      </c>
    </row>
    <row r="25" spans="1:3" ht="38.25">
      <c r="A25" s="6" t="s">
        <v>310</v>
      </c>
      <c r="B25" s="29" t="s">
        <v>84</v>
      </c>
      <c r="C25" s="21">
        <f>C26</f>
        <v>21060</v>
      </c>
    </row>
    <row r="26" spans="1:3" ht="38.25">
      <c r="A26" s="7" t="s">
        <v>311</v>
      </c>
      <c r="B26" s="28" t="s">
        <v>286</v>
      </c>
      <c r="C26" s="23">
        <v>21060</v>
      </c>
    </row>
    <row r="27" spans="1:3" ht="25.5">
      <c r="A27" s="6" t="s">
        <v>312</v>
      </c>
      <c r="B27" s="29" t="s">
        <v>8</v>
      </c>
      <c r="C27" s="21">
        <f>C28</f>
        <v>2561434</v>
      </c>
    </row>
    <row r="28" spans="1:3" ht="25.5">
      <c r="A28" s="7" t="s">
        <v>313</v>
      </c>
      <c r="B28" s="28" t="s">
        <v>287</v>
      </c>
      <c r="C28" s="23">
        <v>2561434</v>
      </c>
    </row>
    <row r="29" spans="1:3">
      <c r="A29" s="6" t="s">
        <v>314</v>
      </c>
      <c r="B29" s="29" t="s">
        <v>9</v>
      </c>
      <c r="C29" s="21">
        <f>C30</f>
        <v>51853</v>
      </c>
    </row>
    <row r="30" spans="1:3">
      <c r="A30" s="7" t="s">
        <v>315</v>
      </c>
      <c r="B30" s="28" t="s">
        <v>288</v>
      </c>
      <c r="C30" s="23">
        <v>51853</v>
      </c>
    </row>
    <row r="31" spans="1:3">
      <c r="A31" s="6" t="s">
        <v>316</v>
      </c>
      <c r="B31" s="29" t="s">
        <v>11</v>
      </c>
      <c r="C31" s="21">
        <f>C32</f>
        <v>980120</v>
      </c>
    </row>
    <row r="32" spans="1:3">
      <c r="A32" s="7" t="s">
        <v>317</v>
      </c>
      <c r="B32" s="28" t="s">
        <v>13</v>
      </c>
      <c r="C32" s="23">
        <f>C33</f>
        <v>980120</v>
      </c>
    </row>
    <row r="33" spans="1:3" ht="25.5">
      <c r="A33" s="7" t="s">
        <v>318</v>
      </c>
      <c r="B33" s="28" t="s">
        <v>289</v>
      </c>
      <c r="C33" s="23">
        <v>980120</v>
      </c>
    </row>
    <row r="34" spans="1:3">
      <c r="A34" s="6" t="s">
        <v>319</v>
      </c>
      <c r="B34" s="29" t="s">
        <v>17</v>
      </c>
      <c r="C34" s="21">
        <f>C35</f>
        <v>182000</v>
      </c>
    </row>
    <row r="35" spans="1:3" ht="25.5">
      <c r="A35" s="7" t="s">
        <v>320</v>
      </c>
      <c r="B35" s="28" t="s">
        <v>19</v>
      </c>
      <c r="C35" s="21">
        <f>C36</f>
        <v>182000</v>
      </c>
    </row>
    <row r="36" spans="1:3" ht="38.25">
      <c r="A36" s="7" t="s">
        <v>321</v>
      </c>
      <c r="B36" s="28" t="s">
        <v>290</v>
      </c>
      <c r="C36" s="23">
        <v>182000</v>
      </c>
    </row>
    <row r="37" spans="1:3" ht="25.5">
      <c r="A37" s="6" t="s">
        <v>322</v>
      </c>
      <c r="B37" s="29" t="s">
        <v>90</v>
      </c>
      <c r="C37" s="21">
        <f>C38+C47</f>
        <v>2141386</v>
      </c>
    </row>
    <row r="38" spans="1:3" ht="76.5">
      <c r="A38" s="7" t="s">
        <v>323</v>
      </c>
      <c r="B38" s="28" t="s">
        <v>99</v>
      </c>
      <c r="C38" s="21">
        <f>C39+C41+C42+C44+C46</f>
        <v>2039746</v>
      </c>
    </row>
    <row r="39" spans="1:3" ht="63.75">
      <c r="A39" s="7" t="s">
        <v>324</v>
      </c>
      <c r="B39" s="59" t="s">
        <v>283</v>
      </c>
      <c r="C39" s="21">
        <v>616238</v>
      </c>
    </row>
    <row r="40" spans="1:3" ht="63.75">
      <c r="A40" s="52" t="s">
        <v>327</v>
      </c>
      <c r="B40" s="28" t="s">
        <v>350</v>
      </c>
      <c r="C40" s="21">
        <v>616238</v>
      </c>
    </row>
    <row r="41" spans="1:3" ht="63.75">
      <c r="A41" s="52" t="s">
        <v>348</v>
      </c>
      <c r="B41" s="59" t="s">
        <v>349</v>
      </c>
      <c r="C41" s="21">
        <v>271750</v>
      </c>
    </row>
    <row r="42" spans="1:3" ht="63.75">
      <c r="A42" s="7" t="s">
        <v>326</v>
      </c>
      <c r="B42" s="28" t="s">
        <v>152</v>
      </c>
      <c r="C42" s="21">
        <f>C43</f>
        <v>31970</v>
      </c>
    </row>
    <row r="43" spans="1:3" ht="89.25">
      <c r="A43" s="7" t="s">
        <v>325</v>
      </c>
      <c r="B43" s="28" t="s">
        <v>276</v>
      </c>
      <c r="C43" s="23">
        <v>31970</v>
      </c>
    </row>
    <row r="44" spans="1:3" ht="63.75">
      <c r="A44" s="7" t="s">
        <v>329</v>
      </c>
      <c r="B44" s="28" t="s">
        <v>100</v>
      </c>
      <c r="C44" s="21">
        <v>1019765</v>
      </c>
    </row>
    <row r="45" spans="1:3" ht="64.5" thickBot="1">
      <c r="A45" s="7" t="s">
        <v>330</v>
      </c>
      <c r="B45" s="28" t="s">
        <v>101</v>
      </c>
      <c r="C45" s="23">
        <v>1019765</v>
      </c>
    </row>
    <row r="46" spans="1:3" ht="26.25" thickBot="1">
      <c r="A46" s="7" t="s">
        <v>328</v>
      </c>
      <c r="B46" s="73" t="s">
        <v>293</v>
      </c>
      <c r="C46" s="23">
        <v>100023</v>
      </c>
    </row>
    <row r="47" spans="1:3" ht="63.75">
      <c r="A47" s="7" t="s">
        <v>331</v>
      </c>
      <c r="B47" s="28" t="s">
        <v>120</v>
      </c>
      <c r="C47" s="23">
        <v>101640</v>
      </c>
    </row>
    <row r="48" spans="1:3" ht="63.75">
      <c r="A48" s="7" t="s">
        <v>332</v>
      </c>
      <c r="B48" s="28" t="s">
        <v>117</v>
      </c>
      <c r="C48" s="23">
        <v>101640</v>
      </c>
    </row>
    <row r="49" spans="1:3">
      <c r="A49" s="6" t="s">
        <v>333</v>
      </c>
      <c r="B49" s="29" t="s">
        <v>29</v>
      </c>
      <c r="C49" s="21">
        <f>C50</f>
        <v>95744</v>
      </c>
    </row>
    <row r="50" spans="1:3">
      <c r="A50" s="7" t="s">
        <v>334</v>
      </c>
      <c r="B50" s="28" t="s">
        <v>30</v>
      </c>
      <c r="C50" s="23">
        <f>C51+C52+C53</f>
        <v>95744</v>
      </c>
    </row>
    <row r="51" spans="1:3" ht="25.5">
      <c r="A51" s="7" t="s">
        <v>335</v>
      </c>
      <c r="B51" s="28" t="s">
        <v>123</v>
      </c>
      <c r="C51" s="23">
        <v>11264</v>
      </c>
    </row>
    <row r="52" spans="1:3">
      <c r="A52" s="7" t="s">
        <v>336</v>
      </c>
      <c r="B52" s="28" t="s">
        <v>127</v>
      </c>
      <c r="C52" s="23">
        <v>35200</v>
      </c>
    </row>
    <row r="53" spans="1:3">
      <c r="A53" s="7" t="s">
        <v>337</v>
      </c>
      <c r="B53" s="28" t="s">
        <v>129</v>
      </c>
      <c r="C53" s="23">
        <v>49280</v>
      </c>
    </row>
    <row r="54" spans="1:3" ht="25.5">
      <c r="A54" s="6" t="s">
        <v>338</v>
      </c>
      <c r="B54" s="29" t="s">
        <v>130</v>
      </c>
      <c r="C54" s="21">
        <f>C55+C58</f>
        <v>7089140</v>
      </c>
    </row>
    <row r="55" spans="1:3">
      <c r="A55" s="7" t="s">
        <v>339</v>
      </c>
      <c r="B55" s="28" t="s">
        <v>143</v>
      </c>
      <c r="C55" s="23">
        <f>C56</f>
        <v>4265150</v>
      </c>
    </row>
    <row r="56" spans="1:3">
      <c r="A56" s="7" t="s">
        <v>340</v>
      </c>
      <c r="B56" s="28" t="s">
        <v>133</v>
      </c>
      <c r="C56" s="23">
        <f>C57</f>
        <v>4265150</v>
      </c>
    </row>
    <row r="57" spans="1:3" ht="25.5">
      <c r="A57" s="7" t="s">
        <v>341</v>
      </c>
      <c r="B57" s="28" t="s">
        <v>135</v>
      </c>
      <c r="C57" s="23">
        <v>4265150</v>
      </c>
    </row>
    <row r="58" spans="1:3">
      <c r="A58" s="7" t="s">
        <v>342</v>
      </c>
      <c r="B58" s="28" t="s">
        <v>156</v>
      </c>
      <c r="C58" s="23">
        <f>C59</f>
        <v>2823990</v>
      </c>
    </row>
    <row r="59" spans="1:3" ht="25.5" customHeight="1">
      <c r="A59" s="7" t="s">
        <v>343</v>
      </c>
      <c r="B59" s="28" t="s">
        <v>280</v>
      </c>
      <c r="C59" s="23">
        <v>2823990</v>
      </c>
    </row>
    <row r="60" spans="1:3" ht="28.5" customHeight="1">
      <c r="A60" s="6" t="s">
        <v>344</v>
      </c>
      <c r="B60" s="29" t="s">
        <v>209</v>
      </c>
      <c r="C60" s="22">
        <v>18929</v>
      </c>
    </row>
    <row r="61" spans="1:3" ht="38.25">
      <c r="A61" s="7" t="s">
        <v>345</v>
      </c>
      <c r="B61" s="28" t="s">
        <v>240</v>
      </c>
      <c r="C61" s="22">
        <v>18929</v>
      </c>
    </row>
    <row r="62" spans="1:3">
      <c r="A62" s="6" t="s">
        <v>346</v>
      </c>
      <c r="B62" s="29" t="s">
        <v>33</v>
      </c>
      <c r="C62" s="21">
        <f>C63</f>
        <v>15000</v>
      </c>
    </row>
    <row r="63" spans="1:3" ht="38.25">
      <c r="A63" s="7" t="s">
        <v>347</v>
      </c>
      <c r="B63" s="28" t="s">
        <v>184</v>
      </c>
      <c r="C63" s="23">
        <v>15000</v>
      </c>
    </row>
    <row r="64" spans="1:3">
      <c r="A64" s="6" t="s">
        <v>351</v>
      </c>
      <c r="B64" s="29" t="s">
        <v>35</v>
      </c>
      <c r="C64" s="21">
        <f>C65</f>
        <v>128214002</v>
      </c>
    </row>
    <row r="65" spans="1:3" ht="25.5">
      <c r="A65" s="6" t="s">
        <v>352</v>
      </c>
      <c r="B65" s="29" t="s">
        <v>92</v>
      </c>
      <c r="C65" s="21">
        <f>C66+C69+C78+C99</f>
        <v>128214002</v>
      </c>
    </row>
    <row r="66" spans="1:3" ht="25.5">
      <c r="A66" s="6" t="s">
        <v>353</v>
      </c>
      <c r="B66" s="29" t="s">
        <v>38</v>
      </c>
      <c r="C66" s="21">
        <f>C67</f>
        <v>28553000</v>
      </c>
    </row>
    <row r="67" spans="1:3">
      <c r="A67" s="7" t="s">
        <v>354</v>
      </c>
      <c r="B67" s="28" t="s">
        <v>40</v>
      </c>
      <c r="C67" s="23">
        <f>C68</f>
        <v>28553000</v>
      </c>
    </row>
    <row r="68" spans="1:3" ht="25.5">
      <c r="A68" s="7" t="s">
        <v>355</v>
      </c>
      <c r="B68" s="28" t="s">
        <v>227</v>
      </c>
      <c r="C68" s="23">
        <v>28553000</v>
      </c>
    </row>
    <row r="69" spans="1:3" ht="26.25" thickBot="1">
      <c r="A69" s="53" t="s">
        <v>356</v>
      </c>
      <c r="B69" s="29" t="s">
        <v>44</v>
      </c>
      <c r="C69" s="21">
        <f>C76+C74+C71+C73</f>
        <v>37922877</v>
      </c>
    </row>
    <row r="70" spans="1:3" ht="67.5" customHeight="1" thickBot="1">
      <c r="A70" s="83" t="s">
        <v>391</v>
      </c>
      <c r="B70" s="84" t="s">
        <v>377</v>
      </c>
      <c r="C70" s="21">
        <f>C71</f>
        <v>1031510</v>
      </c>
    </row>
    <row r="71" spans="1:3" ht="69.75" customHeight="1" thickBot="1">
      <c r="A71" s="83" t="s">
        <v>378</v>
      </c>
      <c r="B71" s="84" t="s">
        <v>377</v>
      </c>
      <c r="C71" s="21">
        <v>1031510</v>
      </c>
    </row>
    <row r="72" spans="1:3" ht="48.75" customHeight="1" thickBot="1">
      <c r="A72" s="83" t="s">
        <v>392</v>
      </c>
      <c r="B72" s="84" t="s">
        <v>379</v>
      </c>
      <c r="C72" s="21">
        <f>C73</f>
        <v>335633</v>
      </c>
    </row>
    <row r="73" spans="1:3" ht="39" thickBot="1">
      <c r="A73" s="83" t="s">
        <v>380</v>
      </c>
      <c r="B73" s="84" t="s">
        <v>379</v>
      </c>
      <c r="C73" s="21">
        <v>335633</v>
      </c>
    </row>
    <row r="74" spans="1:3" ht="70.5" customHeight="1">
      <c r="A74" s="52" t="s">
        <v>357</v>
      </c>
      <c r="B74" s="59" t="s">
        <v>263</v>
      </c>
      <c r="C74" s="21">
        <f>C75</f>
        <v>14881000</v>
      </c>
    </row>
    <row r="75" spans="1:3" ht="68.25" customHeight="1">
      <c r="A75" s="52" t="s">
        <v>358</v>
      </c>
      <c r="B75" s="59" t="s">
        <v>263</v>
      </c>
      <c r="C75" s="23">
        <v>14881000</v>
      </c>
    </row>
    <row r="76" spans="1:3">
      <c r="A76" s="52" t="s">
        <v>361</v>
      </c>
      <c r="B76" s="28" t="s">
        <v>46</v>
      </c>
      <c r="C76" s="21">
        <f>C77</f>
        <v>21674734</v>
      </c>
    </row>
    <row r="77" spans="1:3">
      <c r="A77" s="52" t="s">
        <v>360</v>
      </c>
      <c r="B77" s="28" t="s">
        <v>48</v>
      </c>
      <c r="C77" s="21">
        <v>21674734</v>
      </c>
    </row>
    <row r="78" spans="1:3" ht="25.5">
      <c r="A78" s="53" t="s">
        <v>359</v>
      </c>
      <c r="B78" s="29" t="s">
        <v>54</v>
      </c>
      <c r="C78" s="21">
        <f>C79+C81+C83+C85+C87+C89+C91+C93+C95+C97</f>
        <v>61732500</v>
      </c>
    </row>
    <row r="79" spans="1:3" ht="38.25">
      <c r="A79" s="52" t="s">
        <v>362</v>
      </c>
      <c r="B79" s="69" t="s">
        <v>282</v>
      </c>
      <c r="C79" s="21">
        <f>C80</f>
        <v>13900</v>
      </c>
    </row>
    <row r="80" spans="1:3" ht="38.25">
      <c r="A80" s="70" t="s">
        <v>363</v>
      </c>
      <c r="B80" s="69" t="s">
        <v>282</v>
      </c>
      <c r="C80" s="23">
        <v>13900</v>
      </c>
    </row>
    <row r="81" spans="1:3" ht="25.5">
      <c r="A81" s="52" t="s">
        <v>364</v>
      </c>
      <c r="B81" s="28" t="s">
        <v>56</v>
      </c>
      <c r="C81" s="21">
        <f>C82</f>
        <v>483100</v>
      </c>
    </row>
    <row r="82" spans="1:3" ht="38.25">
      <c r="A82" s="52" t="s">
        <v>365</v>
      </c>
      <c r="B82" s="28" t="s">
        <v>58</v>
      </c>
      <c r="C82" s="23">
        <v>483100</v>
      </c>
    </row>
    <row r="83" spans="1:3" ht="25.5">
      <c r="A83" s="52" t="s">
        <v>366</v>
      </c>
      <c r="B83" s="28" t="s">
        <v>64</v>
      </c>
      <c r="C83" s="21">
        <f>C84</f>
        <v>9995000</v>
      </c>
    </row>
    <row r="84" spans="1:3" ht="25.5">
      <c r="A84" s="52" t="s">
        <v>367</v>
      </c>
      <c r="B84" s="28" t="s">
        <v>66</v>
      </c>
      <c r="C84" s="23">
        <v>9995000</v>
      </c>
    </row>
    <row r="85" spans="1:3" ht="38.25">
      <c r="A85" s="54" t="s">
        <v>381</v>
      </c>
      <c r="B85" s="28" t="s">
        <v>87</v>
      </c>
      <c r="C85" s="21">
        <f>C86</f>
        <v>3026000</v>
      </c>
    </row>
    <row r="86" spans="1:3" ht="38.25">
      <c r="A86" s="8" t="s">
        <v>368</v>
      </c>
      <c r="B86" s="28" t="s">
        <v>93</v>
      </c>
      <c r="C86" s="23">
        <v>3026000</v>
      </c>
    </row>
    <row r="87" spans="1:3" ht="63.75">
      <c r="A87" s="7" t="s">
        <v>369</v>
      </c>
      <c r="B87" s="28" t="s">
        <v>281</v>
      </c>
      <c r="C87" s="21">
        <f>C88</f>
        <v>889400</v>
      </c>
    </row>
    <row r="88" spans="1:3" ht="63.75">
      <c r="A88" s="10" t="s">
        <v>370</v>
      </c>
      <c r="B88" s="44" t="s">
        <v>281</v>
      </c>
      <c r="C88" s="23">
        <v>889400</v>
      </c>
    </row>
    <row r="89" spans="1:3" ht="51">
      <c r="A89" s="87" t="s">
        <v>388</v>
      </c>
      <c r="B89" s="88" t="s">
        <v>382</v>
      </c>
      <c r="C89" s="86">
        <f>C90</f>
        <v>4060400</v>
      </c>
    </row>
    <row r="90" spans="1:3" ht="51">
      <c r="A90" s="87" t="s">
        <v>383</v>
      </c>
      <c r="B90" s="88" t="s">
        <v>382</v>
      </c>
      <c r="C90" s="86">
        <v>4060400</v>
      </c>
    </row>
    <row r="91" spans="1:3" ht="51">
      <c r="A91" s="87" t="s">
        <v>389</v>
      </c>
      <c r="B91" s="89" t="s">
        <v>384</v>
      </c>
      <c r="C91" s="86">
        <f>C92</f>
        <v>732500</v>
      </c>
    </row>
    <row r="92" spans="1:3" ht="51.75" thickBot="1">
      <c r="A92" s="87" t="s">
        <v>386</v>
      </c>
      <c r="B92" s="89" t="s">
        <v>384</v>
      </c>
      <c r="C92" s="86">
        <v>732500</v>
      </c>
    </row>
    <row r="93" spans="1:3" ht="51.75" thickBot="1">
      <c r="A93" s="83" t="s">
        <v>390</v>
      </c>
      <c r="B93" s="85" t="s">
        <v>385</v>
      </c>
      <c r="C93" s="86">
        <f>C94</f>
        <v>133200</v>
      </c>
    </row>
    <row r="94" spans="1:3" ht="51.75" thickBot="1">
      <c r="A94" s="83" t="s">
        <v>387</v>
      </c>
      <c r="B94" s="85" t="s">
        <v>385</v>
      </c>
      <c r="C94" s="86">
        <v>133200</v>
      </c>
    </row>
    <row r="95" spans="1:3" ht="51">
      <c r="A95" s="34" t="s">
        <v>371</v>
      </c>
      <c r="B95" s="35" t="s">
        <v>258</v>
      </c>
      <c r="C95" s="23">
        <f>C96</f>
        <v>3272600</v>
      </c>
    </row>
    <row r="96" spans="1:3" ht="51">
      <c r="A96" s="34" t="s">
        <v>372</v>
      </c>
      <c r="B96" s="68" t="s">
        <v>260</v>
      </c>
      <c r="C96" s="23">
        <v>3272600</v>
      </c>
    </row>
    <row r="97" spans="1:3" ht="38.25" customHeight="1">
      <c r="A97" s="34" t="s">
        <v>373</v>
      </c>
      <c r="B97" s="35" t="s">
        <v>251</v>
      </c>
      <c r="C97" s="23">
        <f>C98</f>
        <v>39126400</v>
      </c>
    </row>
    <row r="98" spans="1:3" ht="38.25" customHeight="1">
      <c r="A98" s="34" t="s">
        <v>374</v>
      </c>
      <c r="B98" s="35" t="s">
        <v>253</v>
      </c>
      <c r="C98" s="23">
        <v>39126400</v>
      </c>
    </row>
    <row r="99" spans="1:3" ht="38.25" customHeight="1">
      <c r="A99" s="71" t="s">
        <v>375</v>
      </c>
      <c r="B99" s="72" t="s">
        <v>105</v>
      </c>
      <c r="C99" s="21">
        <f>C100</f>
        <v>5625</v>
      </c>
    </row>
    <row r="100" spans="1:3" ht="51">
      <c r="A100" s="34" t="s">
        <v>376</v>
      </c>
      <c r="B100" s="35" t="s">
        <v>284</v>
      </c>
      <c r="C100" s="23">
        <v>5625</v>
      </c>
    </row>
    <row r="101" spans="1:3" ht="13.5" thickBot="1">
      <c r="A101" s="11"/>
      <c r="B101" s="55" t="s">
        <v>79</v>
      </c>
      <c r="C101" s="56">
        <f>C6+C64</f>
        <v>155595539</v>
      </c>
    </row>
    <row r="104" spans="1:3">
      <c r="B104" s="76"/>
      <c r="C104" s="76"/>
    </row>
    <row r="105" spans="1:3">
      <c r="B105" s="76"/>
      <c r="C105" s="76"/>
    </row>
  </sheetData>
  <mergeCells count="5">
    <mergeCell ref="B104:C104"/>
    <mergeCell ref="B105:C105"/>
    <mergeCell ref="B1:C1"/>
    <mergeCell ref="B4:C4"/>
    <mergeCell ref="A2:C2"/>
  </mergeCells>
  <phoneticPr fontId="5" type="noConversion"/>
  <pageMargins left="0.74803149606299213" right="0.55118110236220474" top="0.39370078740157483" bottom="0.39370078740157483" header="0.51181102362204722" footer="0.51181102362204722"/>
  <pageSetup paperSize="9" scale="75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7"/>
  <sheetViews>
    <sheetView view="pageBreakPreview" topLeftCell="A62" workbookViewId="0">
      <selection activeCell="B73" sqref="B73"/>
    </sheetView>
  </sheetViews>
  <sheetFormatPr defaultRowHeight="12.75"/>
  <cols>
    <col min="1" max="1" width="25.85546875" customWidth="1"/>
    <col min="2" max="2" width="55.42578125" style="18" customWidth="1"/>
    <col min="3" max="3" width="14.7109375" customWidth="1"/>
    <col min="4" max="4" width="14" customWidth="1"/>
  </cols>
  <sheetData>
    <row r="1" spans="1:4">
      <c r="B1" s="77" t="s">
        <v>246</v>
      </c>
      <c r="C1" s="77"/>
      <c r="D1" s="77"/>
    </row>
    <row r="2" spans="1:4">
      <c r="B2" s="77" t="s">
        <v>94</v>
      </c>
      <c r="C2" s="77"/>
      <c r="D2" s="77"/>
    </row>
    <row r="3" spans="1:4">
      <c r="B3" s="77" t="s">
        <v>247</v>
      </c>
      <c r="C3" s="77"/>
      <c r="D3" s="77"/>
    </row>
    <row r="4" spans="1:4">
      <c r="B4" s="77" t="s">
        <v>248</v>
      </c>
      <c r="C4" s="77"/>
      <c r="D4" s="77"/>
    </row>
    <row r="5" spans="1:4">
      <c r="B5" s="77" t="s">
        <v>249</v>
      </c>
      <c r="C5" s="77"/>
      <c r="D5" s="77"/>
    </row>
    <row r="6" spans="1:4" ht="51" customHeight="1">
      <c r="A6" s="82" t="s">
        <v>264</v>
      </c>
      <c r="B6" s="82"/>
      <c r="C6" s="82"/>
      <c r="D6" s="82"/>
    </row>
    <row r="7" spans="1:4" ht="10.5" customHeight="1">
      <c r="A7" s="65"/>
      <c r="B7" s="65"/>
      <c r="C7" s="65"/>
      <c r="D7" s="65"/>
    </row>
    <row r="8" spans="1:4" ht="10.5" customHeight="1">
      <c r="A8" s="65"/>
      <c r="B8" s="65"/>
      <c r="C8" s="65"/>
      <c r="D8" s="65"/>
    </row>
    <row r="9" spans="1:4" ht="20.25" customHeight="1">
      <c r="A9" s="80" t="s">
        <v>86</v>
      </c>
      <c r="B9" s="81" t="s">
        <v>0</v>
      </c>
      <c r="C9" s="79" t="s">
        <v>245</v>
      </c>
      <c r="D9" s="79"/>
    </row>
    <row r="10" spans="1:4">
      <c r="A10" s="80"/>
      <c r="B10" s="81"/>
      <c r="C10" s="61" t="s">
        <v>243</v>
      </c>
      <c r="D10" s="61" t="s">
        <v>244</v>
      </c>
    </row>
    <row r="11" spans="1:4">
      <c r="A11" s="63" t="s">
        <v>1</v>
      </c>
      <c r="B11" s="64" t="s">
        <v>2</v>
      </c>
      <c r="C11" s="21">
        <f>C12+C28+C38+C41+C44+C55+C61+C74+C18+C71</f>
        <v>25473658</v>
      </c>
      <c r="D11" s="21">
        <f>D12+D28+D38+D41+D44+D55+D61+D74+D18+D71</f>
        <v>25771028</v>
      </c>
    </row>
    <row r="12" spans="1:4">
      <c r="A12" s="6" t="s">
        <v>3</v>
      </c>
      <c r="B12" s="37" t="s">
        <v>80</v>
      </c>
      <c r="C12" s="21">
        <f>C13</f>
        <v>7086210</v>
      </c>
      <c r="D12" s="21">
        <f>D13</f>
        <v>7091020</v>
      </c>
    </row>
    <row r="13" spans="1:4">
      <c r="A13" s="7" t="s">
        <v>4</v>
      </c>
      <c r="B13" s="28" t="s">
        <v>5</v>
      </c>
      <c r="C13" s="23">
        <f>C15+C14+C16+C17</f>
        <v>7086210</v>
      </c>
      <c r="D13" s="23">
        <f>D15+D14+D16+D17</f>
        <v>7091020</v>
      </c>
    </row>
    <row r="14" spans="1:4" ht="12.75" customHeight="1">
      <c r="A14" s="7" t="s">
        <v>106</v>
      </c>
      <c r="B14" s="59" t="s">
        <v>144</v>
      </c>
      <c r="C14" s="23">
        <v>6984100</v>
      </c>
      <c r="D14" s="23">
        <v>6984100</v>
      </c>
    </row>
    <row r="15" spans="1:4" ht="102">
      <c r="A15" s="7" t="s">
        <v>146</v>
      </c>
      <c r="B15" s="59" t="s">
        <v>145</v>
      </c>
      <c r="C15" s="23">
        <v>80120</v>
      </c>
      <c r="D15" s="23">
        <v>83730</v>
      </c>
    </row>
    <row r="16" spans="1:4" ht="38.25">
      <c r="A16" s="7" t="s">
        <v>147</v>
      </c>
      <c r="B16" s="28" t="s">
        <v>148</v>
      </c>
      <c r="C16" s="23">
        <v>19660</v>
      </c>
      <c r="D16" s="23">
        <v>20740</v>
      </c>
    </row>
    <row r="17" spans="1:4" ht="76.5">
      <c r="A17" s="7" t="s">
        <v>165</v>
      </c>
      <c r="B17" s="28" t="s">
        <v>185</v>
      </c>
      <c r="C17" s="23">
        <v>2330</v>
      </c>
      <c r="D17" s="23">
        <v>2450</v>
      </c>
    </row>
    <row r="18" spans="1:4" ht="25.5">
      <c r="A18" s="6" t="s">
        <v>166</v>
      </c>
      <c r="B18" s="29" t="s">
        <v>167</v>
      </c>
      <c r="C18" s="21">
        <f>C19</f>
        <v>2163628</v>
      </c>
      <c r="D18" s="21">
        <f>D19</f>
        <v>1947298</v>
      </c>
    </row>
    <row r="19" spans="1:4" ht="25.5">
      <c r="A19" s="7" t="s">
        <v>168</v>
      </c>
      <c r="B19" s="28" t="s">
        <v>169</v>
      </c>
      <c r="C19" s="23">
        <f>C20+C22+C24+C26</f>
        <v>2163628</v>
      </c>
      <c r="D19" s="23">
        <f>D20+D22+D24+D26</f>
        <v>1947298</v>
      </c>
    </row>
    <row r="20" spans="1:4" ht="38.25">
      <c r="A20" s="7" t="s">
        <v>170</v>
      </c>
      <c r="B20" s="28" t="s">
        <v>186</v>
      </c>
      <c r="C20" s="23">
        <f>C21</f>
        <v>701665</v>
      </c>
      <c r="D20" s="23">
        <f>D21</f>
        <v>785930</v>
      </c>
    </row>
    <row r="21" spans="1:4" ht="38.25">
      <c r="A21" s="7" t="s">
        <v>171</v>
      </c>
      <c r="B21" s="28" t="s">
        <v>187</v>
      </c>
      <c r="C21" s="23">
        <v>701665</v>
      </c>
      <c r="D21" s="23">
        <v>785930</v>
      </c>
    </row>
    <row r="22" spans="1:4" ht="51">
      <c r="A22" s="7" t="s">
        <v>172</v>
      </c>
      <c r="B22" s="28" t="s">
        <v>173</v>
      </c>
      <c r="C22" s="23">
        <f>C23</f>
        <v>20987</v>
      </c>
      <c r="D22" s="23">
        <f>D23</f>
        <v>20057</v>
      </c>
    </row>
    <row r="23" spans="1:4" ht="51">
      <c r="A23" s="7" t="s">
        <v>174</v>
      </c>
      <c r="B23" s="28" t="s">
        <v>173</v>
      </c>
      <c r="C23" s="23">
        <v>20987</v>
      </c>
      <c r="D23" s="23">
        <v>20057</v>
      </c>
    </row>
    <row r="24" spans="1:4" ht="63.75">
      <c r="A24" s="7" t="s">
        <v>175</v>
      </c>
      <c r="B24" s="28" t="s">
        <v>176</v>
      </c>
      <c r="C24" s="23">
        <f>C25</f>
        <v>1407007</v>
      </c>
      <c r="D24" s="23">
        <f>D25</f>
        <v>1111128</v>
      </c>
    </row>
    <row r="25" spans="1:4" ht="63.75">
      <c r="A25" s="7" t="s">
        <v>177</v>
      </c>
      <c r="B25" s="28" t="s">
        <v>176</v>
      </c>
      <c r="C25" s="23">
        <v>1407007</v>
      </c>
      <c r="D25" s="23">
        <v>1111128</v>
      </c>
    </row>
    <row r="26" spans="1:4" ht="63.75">
      <c r="A26" s="7" t="s">
        <v>178</v>
      </c>
      <c r="B26" s="28" t="s">
        <v>180</v>
      </c>
      <c r="C26" s="23">
        <f>C27</f>
        <v>33969</v>
      </c>
      <c r="D26" s="23">
        <f>D27</f>
        <v>30183</v>
      </c>
    </row>
    <row r="27" spans="1:4" ht="63.75">
      <c r="A27" s="7" t="s">
        <v>179</v>
      </c>
      <c r="B27" s="28" t="s">
        <v>180</v>
      </c>
      <c r="C27" s="23">
        <v>33969</v>
      </c>
      <c r="D27" s="23">
        <v>30183</v>
      </c>
    </row>
    <row r="28" spans="1:4">
      <c r="A28" s="6" t="s">
        <v>6</v>
      </c>
      <c r="B28" s="29" t="s">
        <v>7</v>
      </c>
      <c r="C28" s="21">
        <f>C29+C34+C36</f>
        <v>5747060</v>
      </c>
      <c r="D28" s="21">
        <f>D29+D34+D36</f>
        <v>6060400</v>
      </c>
    </row>
    <row r="29" spans="1:4" ht="25.5">
      <c r="A29" s="7" t="s">
        <v>81</v>
      </c>
      <c r="B29" s="28" t="s">
        <v>82</v>
      </c>
      <c r="C29" s="23">
        <f>C30+C32</f>
        <v>2764080</v>
      </c>
      <c r="D29" s="23">
        <f>D30+D32</f>
        <v>2914630</v>
      </c>
    </row>
    <row r="30" spans="1:4" ht="25.5">
      <c r="A30" s="6" t="s">
        <v>118</v>
      </c>
      <c r="B30" s="29" t="s">
        <v>83</v>
      </c>
      <c r="C30" s="21">
        <f>C31</f>
        <v>2600750</v>
      </c>
      <c r="D30" s="21">
        <f>D31</f>
        <v>2743790</v>
      </c>
    </row>
    <row r="31" spans="1:4" ht="25.5">
      <c r="A31" s="7" t="s">
        <v>95</v>
      </c>
      <c r="B31" s="28" t="s">
        <v>83</v>
      </c>
      <c r="C31" s="23">
        <v>2600750</v>
      </c>
      <c r="D31" s="23">
        <v>2743790</v>
      </c>
    </row>
    <row r="32" spans="1:4" ht="38.25">
      <c r="A32" s="6" t="s">
        <v>191</v>
      </c>
      <c r="B32" s="29" t="s">
        <v>84</v>
      </c>
      <c r="C32" s="21">
        <f>C33</f>
        <v>163330</v>
      </c>
      <c r="D32" s="21">
        <f>D33</f>
        <v>170840</v>
      </c>
    </row>
    <row r="33" spans="1:4" ht="38.25">
      <c r="A33" s="7" t="s">
        <v>96</v>
      </c>
      <c r="B33" s="28" t="s">
        <v>84</v>
      </c>
      <c r="C33" s="23">
        <v>163330</v>
      </c>
      <c r="D33" s="23">
        <v>170840</v>
      </c>
    </row>
    <row r="34" spans="1:4" ht="25.5">
      <c r="A34" s="6" t="s">
        <v>141</v>
      </c>
      <c r="B34" s="29" t="s">
        <v>8</v>
      </c>
      <c r="C34" s="21">
        <f>C35</f>
        <v>2907810</v>
      </c>
      <c r="D34" s="21">
        <f>D35</f>
        <v>3067740</v>
      </c>
    </row>
    <row r="35" spans="1:4" ht="25.5">
      <c r="A35" s="7" t="s">
        <v>97</v>
      </c>
      <c r="B35" s="28" t="s">
        <v>8</v>
      </c>
      <c r="C35" s="23">
        <v>2907810</v>
      </c>
      <c r="D35" s="23">
        <v>3067740</v>
      </c>
    </row>
    <row r="36" spans="1:4">
      <c r="A36" s="6" t="s">
        <v>142</v>
      </c>
      <c r="B36" s="29" t="s">
        <v>9</v>
      </c>
      <c r="C36" s="21">
        <f>C37</f>
        <v>75170</v>
      </c>
      <c r="D36" s="21">
        <f>D37</f>
        <v>78030</v>
      </c>
    </row>
    <row r="37" spans="1:4">
      <c r="A37" s="7" t="s">
        <v>98</v>
      </c>
      <c r="B37" s="28" t="s">
        <v>9</v>
      </c>
      <c r="C37" s="23">
        <v>75170</v>
      </c>
      <c r="D37" s="23">
        <v>78030</v>
      </c>
    </row>
    <row r="38" spans="1:4">
      <c r="A38" s="6" t="s">
        <v>10</v>
      </c>
      <c r="B38" s="29" t="s">
        <v>11</v>
      </c>
      <c r="C38" s="21">
        <f>C39</f>
        <v>1056300</v>
      </c>
      <c r="D38" s="21">
        <f>D39</f>
        <v>1032100</v>
      </c>
    </row>
    <row r="39" spans="1:4">
      <c r="A39" s="7" t="s">
        <v>12</v>
      </c>
      <c r="B39" s="28" t="s">
        <v>13</v>
      </c>
      <c r="C39" s="23">
        <f>C40</f>
        <v>1056300</v>
      </c>
      <c r="D39" s="23">
        <f>D40</f>
        <v>1032100</v>
      </c>
    </row>
    <row r="40" spans="1:4" ht="25.5">
      <c r="A40" s="7" t="s">
        <v>14</v>
      </c>
      <c r="B40" s="28" t="s">
        <v>15</v>
      </c>
      <c r="C40" s="23">
        <v>1056300</v>
      </c>
      <c r="D40" s="23">
        <v>1032100</v>
      </c>
    </row>
    <row r="41" spans="1:4">
      <c r="A41" s="6" t="s">
        <v>16</v>
      </c>
      <c r="B41" s="29" t="s">
        <v>17</v>
      </c>
      <c r="C41" s="21">
        <f>C42</f>
        <v>182000</v>
      </c>
      <c r="D41" s="21">
        <f>D42</f>
        <v>182000</v>
      </c>
    </row>
    <row r="42" spans="1:4" ht="25.5">
      <c r="A42" s="7" t="s">
        <v>18</v>
      </c>
      <c r="B42" s="28" t="s">
        <v>19</v>
      </c>
      <c r="C42" s="21">
        <f>C43</f>
        <v>182000</v>
      </c>
      <c r="D42" s="21">
        <f>D43</f>
        <v>182000</v>
      </c>
    </row>
    <row r="43" spans="1:4" ht="38.25">
      <c r="A43" s="7" t="s">
        <v>20</v>
      </c>
      <c r="B43" s="28" t="s">
        <v>21</v>
      </c>
      <c r="C43" s="23">
        <v>182000</v>
      </c>
      <c r="D43" s="23">
        <v>182000</v>
      </c>
    </row>
    <row r="44" spans="1:4" ht="38.25">
      <c r="A44" s="6" t="s">
        <v>22</v>
      </c>
      <c r="B44" s="29" t="s">
        <v>90</v>
      </c>
      <c r="C44" s="21">
        <f>C45+C52</f>
        <v>1618400</v>
      </c>
      <c r="D44" s="21">
        <f>D45+D52</f>
        <v>1618400</v>
      </c>
    </row>
    <row r="45" spans="1:4" ht="76.5">
      <c r="A45" s="7" t="s">
        <v>23</v>
      </c>
      <c r="B45" s="28" t="s">
        <v>99</v>
      </c>
      <c r="C45" s="21">
        <f>C46+C50+C48</f>
        <v>1527600</v>
      </c>
      <c r="D45" s="21">
        <f>D46+D50+D48</f>
        <v>1527600</v>
      </c>
    </row>
    <row r="46" spans="1:4" ht="63.75">
      <c r="A46" s="7" t="s">
        <v>24</v>
      </c>
      <c r="B46" s="28" t="s">
        <v>85</v>
      </c>
      <c r="C46" s="21">
        <f>C47</f>
        <v>575900</v>
      </c>
      <c r="D46" s="21">
        <f>D47</f>
        <v>575900</v>
      </c>
    </row>
    <row r="47" spans="1:4" ht="63.75">
      <c r="A47" s="7" t="s">
        <v>119</v>
      </c>
      <c r="B47" s="28" t="s">
        <v>25</v>
      </c>
      <c r="C47" s="23">
        <v>575900</v>
      </c>
      <c r="D47" s="23">
        <v>575900</v>
      </c>
    </row>
    <row r="48" spans="1:4" ht="76.5">
      <c r="A48" s="7" t="s">
        <v>150</v>
      </c>
      <c r="B48" s="28" t="s">
        <v>152</v>
      </c>
      <c r="C48" s="21">
        <f>C49</f>
        <v>28100</v>
      </c>
      <c r="D48" s="21">
        <f>D49</f>
        <v>28100</v>
      </c>
    </row>
    <row r="49" spans="1:4" ht="76.5">
      <c r="A49" s="7" t="s">
        <v>149</v>
      </c>
      <c r="B49" s="28" t="s">
        <v>151</v>
      </c>
      <c r="C49" s="23">
        <v>28100</v>
      </c>
      <c r="D49" s="23">
        <v>28100</v>
      </c>
    </row>
    <row r="50" spans="1:4" ht="76.5">
      <c r="A50" s="7" t="s">
        <v>26</v>
      </c>
      <c r="B50" s="28" t="s">
        <v>100</v>
      </c>
      <c r="C50" s="21">
        <f>C51</f>
        <v>923600</v>
      </c>
      <c r="D50" s="21">
        <v>923600</v>
      </c>
    </row>
    <row r="51" spans="1:4" ht="63.75">
      <c r="A51" s="7" t="s">
        <v>27</v>
      </c>
      <c r="B51" s="28" t="s">
        <v>101</v>
      </c>
      <c r="C51" s="23">
        <v>923600</v>
      </c>
      <c r="D51" s="23">
        <v>923600</v>
      </c>
    </row>
    <row r="52" spans="1:4" ht="76.5">
      <c r="A52" s="7" t="s">
        <v>113</v>
      </c>
      <c r="B52" s="28" t="s">
        <v>120</v>
      </c>
      <c r="C52" s="21">
        <f>C53</f>
        <v>90800</v>
      </c>
      <c r="D52" s="21">
        <f>D53</f>
        <v>90800</v>
      </c>
    </row>
    <row r="53" spans="1:4" ht="76.5">
      <c r="A53" s="7" t="s">
        <v>114</v>
      </c>
      <c r="B53" s="28" t="s">
        <v>115</v>
      </c>
      <c r="C53" s="23">
        <f>C54</f>
        <v>90800</v>
      </c>
      <c r="D53" s="23">
        <v>90800</v>
      </c>
    </row>
    <row r="54" spans="1:4" ht="63.75">
      <c r="A54" s="7" t="s">
        <v>116</v>
      </c>
      <c r="B54" s="28" t="s">
        <v>117</v>
      </c>
      <c r="C54" s="23">
        <v>90800</v>
      </c>
      <c r="D54" s="23">
        <v>90800</v>
      </c>
    </row>
    <row r="55" spans="1:4" ht="25.5">
      <c r="A55" s="6" t="s">
        <v>28</v>
      </c>
      <c r="B55" s="29" t="s">
        <v>29</v>
      </c>
      <c r="C55" s="21">
        <f>C56</f>
        <v>468040</v>
      </c>
      <c r="D55" s="21">
        <f>D56+D57+D58+D59</f>
        <v>505510</v>
      </c>
    </row>
    <row r="56" spans="1:4">
      <c r="A56" s="7" t="s">
        <v>121</v>
      </c>
      <c r="B56" s="28" t="s">
        <v>30</v>
      </c>
      <c r="C56" s="23">
        <f>C57+C58+C59+C60</f>
        <v>468040</v>
      </c>
      <c r="D56" s="23">
        <v>59780</v>
      </c>
    </row>
    <row r="57" spans="1:4" ht="25.5">
      <c r="A57" s="7" t="s">
        <v>122</v>
      </c>
      <c r="B57" s="28" t="s">
        <v>123</v>
      </c>
      <c r="C57" s="23">
        <v>55350</v>
      </c>
      <c r="D57" s="23">
        <v>4620</v>
      </c>
    </row>
    <row r="58" spans="1:4" ht="25.5">
      <c r="A58" s="7" t="s">
        <v>124</v>
      </c>
      <c r="B58" s="28" t="s">
        <v>125</v>
      </c>
      <c r="C58" s="23">
        <v>4280</v>
      </c>
      <c r="D58" s="23">
        <v>184470</v>
      </c>
    </row>
    <row r="59" spans="1:4">
      <c r="A59" s="7" t="s">
        <v>126</v>
      </c>
      <c r="B59" s="28" t="s">
        <v>127</v>
      </c>
      <c r="C59" s="23">
        <v>170810</v>
      </c>
      <c r="D59" s="23">
        <v>256640</v>
      </c>
    </row>
    <row r="60" spans="1:4">
      <c r="A60" s="7" t="s">
        <v>128</v>
      </c>
      <c r="B60" s="28" t="s">
        <v>129</v>
      </c>
      <c r="C60" s="23">
        <v>237600</v>
      </c>
      <c r="D60" s="23">
        <f>D61+D66</f>
        <v>10536190</v>
      </c>
    </row>
    <row r="61" spans="1:4" ht="25.5">
      <c r="A61" s="6" t="s">
        <v>31</v>
      </c>
      <c r="B61" s="29" t="s">
        <v>130</v>
      </c>
      <c r="C61" s="21">
        <f>C62+C67</f>
        <v>7010820</v>
      </c>
      <c r="D61" s="21">
        <f>D62+D67</f>
        <v>7193100</v>
      </c>
    </row>
    <row r="62" spans="1:4">
      <c r="A62" s="7" t="s">
        <v>131</v>
      </c>
      <c r="B62" s="28" t="s">
        <v>143</v>
      </c>
      <c r="C62" s="23">
        <f>C63</f>
        <v>3943430</v>
      </c>
      <c r="D62" s="23">
        <f>D63</f>
        <v>4045960</v>
      </c>
    </row>
    <row r="63" spans="1:4">
      <c r="A63" s="7" t="s">
        <v>132</v>
      </c>
      <c r="B63" s="28" t="s">
        <v>133</v>
      </c>
      <c r="C63" s="23">
        <f>C64</f>
        <v>3943430</v>
      </c>
      <c r="D63" s="23">
        <f>D64</f>
        <v>4045960</v>
      </c>
    </row>
    <row r="64" spans="1:4" ht="25.5">
      <c r="A64" s="7" t="s">
        <v>134</v>
      </c>
      <c r="B64" s="28" t="s">
        <v>135</v>
      </c>
      <c r="C64" s="23">
        <f>C65+C66</f>
        <v>3943430</v>
      </c>
      <c r="D64" s="23">
        <f>D65+D66</f>
        <v>4045960</v>
      </c>
    </row>
    <row r="65" spans="1:4" ht="25.5">
      <c r="A65" s="7" t="s">
        <v>137</v>
      </c>
      <c r="B65" s="28" t="s">
        <v>135</v>
      </c>
      <c r="C65" s="23">
        <v>685060</v>
      </c>
      <c r="D65" s="23">
        <v>702870</v>
      </c>
    </row>
    <row r="66" spans="1:4" ht="25.5">
      <c r="A66" s="7" t="s">
        <v>136</v>
      </c>
      <c r="B66" s="28" t="s">
        <v>135</v>
      </c>
      <c r="C66" s="23">
        <v>3258370</v>
      </c>
      <c r="D66" s="23">
        <v>3343090</v>
      </c>
    </row>
    <row r="67" spans="1:4">
      <c r="A67" s="7" t="s">
        <v>153</v>
      </c>
      <c r="B67" s="28" t="s">
        <v>156</v>
      </c>
      <c r="C67" s="23">
        <f>C68</f>
        <v>3067390</v>
      </c>
      <c r="D67" s="23">
        <f>D68</f>
        <v>3147140</v>
      </c>
    </row>
    <row r="68" spans="1:4" ht="25.5">
      <c r="A68" s="7" t="s">
        <v>154</v>
      </c>
      <c r="B68" s="28" t="s">
        <v>157</v>
      </c>
      <c r="C68" s="23">
        <v>3067390</v>
      </c>
      <c r="D68" s="23">
        <f>D69+D70</f>
        <v>3147140</v>
      </c>
    </row>
    <row r="69" spans="1:4" ht="38.25">
      <c r="A69" s="7" t="s">
        <v>181</v>
      </c>
      <c r="B69" s="28" t="s">
        <v>158</v>
      </c>
      <c r="C69" s="23">
        <v>296960</v>
      </c>
      <c r="D69" s="23">
        <v>304680</v>
      </c>
    </row>
    <row r="70" spans="1:4" ht="38.25">
      <c r="A70" s="7" t="s">
        <v>155</v>
      </c>
      <c r="B70" s="28" t="s">
        <v>158</v>
      </c>
      <c r="C70" s="23">
        <v>2770430</v>
      </c>
      <c r="D70" s="23">
        <v>2842460</v>
      </c>
    </row>
    <row r="71" spans="1:4" ht="25.5">
      <c r="A71" s="6" t="s">
        <v>265</v>
      </c>
      <c r="B71" s="29" t="s">
        <v>209</v>
      </c>
      <c r="C71" s="21">
        <f>C72</f>
        <v>120200</v>
      </c>
      <c r="D71" s="21">
        <v>120200</v>
      </c>
    </row>
    <row r="72" spans="1:4" ht="38.25">
      <c r="A72" s="7" t="s">
        <v>273</v>
      </c>
      <c r="B72" s="28" t="s">
        <v>241</v>
      </c>
      <c r="C72" s="23">
        <f>C73</f>
        <v>120200</v>
      </c>
      <c r="D72" s="23">
        <f>D73</f>
        <v>120200</v>
      </c>
    </row>
    <row r="73" spans="1:4" ht="38.25">
      <c r="A73" s="7" t="s">
        <v>266</v>
      </c>
      <c r="B73" s="28" t="s">
        <v>241</v>
      </c>
      <c r="C73" s="23">
        <v>120200</v>
      </c>
      <c r="D73" s="23">
        <v>120200</v>
      </c>
    </row>
    <row r="74" spans="1:4">
      <c r="A74" s="6" t="s">
        <v>32</v>
      </c>
      <c r="B74" s="29" t="s">
        <v>33</v>
      </c>
      <c r="C74" s="21">
        <f>C75</f>
        <v>21000</v>
      </c>
      <c r="D74" s="21">
        <f>D75</f>
        <v>21000</v>
      </c>
    </row>
    <row r="75" spans="1:4" ht="38.25">
      <c r="A75" s="7" t="s">
        <v>182</v>
      </c>
      <c r="B75" s="28" t="s">
        <v>184</v>
      </c>
      <c r="C75" s="23">
        <f>C76</f>
        <v>21000</v>
      </c>
      <c r="D75" s="23">
        <f>D76</f>
        <v>21000</v>
      </c>
    </row>
    <row r="76" spans="1:4" ht="38.25">
      <c r="A76" s="7" t="s">
        <v>183</v>
      </c>
      <c r="B76" s="28" t="s">
        <v>184</v>
      </c>
      <c r="C76" s="23">
        <v>21000</v>
      </c>
      <c r="D76" s="23">
        <v>21000</v>
      </c>
    </row>
    <row r="77" spans="1:4">
      <c r="A77" s="6" t="s">
        <v>34</v>
      </c>
      <c r="B77" s="29" t="s">
        <v>35</v>
      </c>
      <c r="C77" s="21">
        <f>C78</f>
        <v>105970700</v>
      </c>
      <c r="D77" s="21">
        <f>D78</f>
        <v>113787500</v>
      </c>
    </row>
    <row r="78" spans="1:4" ht="38.25">
      <c r="A78" s="6" t="s">
        <v>36</v>
      </c>
      <c r="B78" s="29" t="s">
        <v>92</v>
      </c>
      <c r="C78" s="21">
        <f>C79+C83+C91+C123</f>
        <v>105970700</v>
      </c>
      <c r="D78" s="21">
        <f>D79+D83+D91+D123</f>
        <v>113787500</v>
      </c>
    </row>
    <row r="79" spans="1:4" ht="25.5">
      <c r="A79" s="6" t="s">
        <v>37</v>
      </c>
      <c r="B79" s="29" t="s">
        <v>38</v>
      </c>
      <c r="C79" s="21">
        <f>C80</f>
        <v>25814000</v>
      </c>
      <c r="D79" s="21">
        <f>D81</f>
        <v>23001000</v>
      </c>
    </row>
    <row r="80" spans="1:4" ht="25.5">
      <c r="A80" s="7" t="s">
        <v>39</v>
      </c>
      <c r="B80" s="28" t="s">
        <v>40</v>
      </c>
      <c r="C80" s="23">
        <f>C82</f>
        <v>25814000</v>
      </c>
      <c r="D80" s="23">
        <f>D82</f>
        <v>23001000</v>
      </c>
    </row>
    <row r="81" spans="1:4" ht="25.5">
      <c r="A81" s="7" t="s">
        <v>267</v>
      </c>
      <c r="B81" s="28" t="s">
        <v>227</v>
      </c>
      <c r="C81" s="23">
        <f>C82</f>
        <v>25814000</v>
      </c>
      <c r="D81" s="23">
        <f>D82</f>
        <v>23001000</v>
      </c>
    </row>
    <row r="82" spans="1:4" ht="25.5">
      <c r="A82" s="7" t="s">
        <v>41</v>
      </c>
      <c r="B82" s="28" t="s">
        <v>42</v>
      </c>
      <c r="C82" s="23">
        <v>25814000</v>
      </c>
      <c r="D82" s="23">
        <v>23001000</v>
      </c>
    </row>
    <row r="83" spans="1:4" ht="38.25">
      <c r="A83" s="6" t="s">
        <v>43</v>
      </c>
      <c r="B83" s="29" t="s">
        <v>44</v>
      </c>
      <c r="C83" s="21">
        <f>C86+C84</f>
        <v>29988000</v>
      </c>
      <c r="D83" s="21">
        <f>D86+D84</f>
        <v>36521000</v>
      </c>
    </row>
    <row r="84" spans="1:4" ht="76.5">
      <c r="A84" s="7" t="s">
        <v>261</v>
      </c>
      <c r="B84" s="59" t="s">
        <v>263</v>
      </c>
      <c r="C84" s="23">
        <f>C85</f>
        <v>16714000</v>
      </c>
      <c r="D84" s="23">
        <f>D85</f>
        <v>17517000</v>
      </c>
    </row>
    <row r="85" spans="1:4" ht="76.5">
      <c r="A85" s="7" t="s">
        <v>262</v>
      </c>
      <c r="B85" s="59" t="s">
        <v>263</v>
      </c>
      <c r="C85" s="23">
        <v>16714000</v>
      </c>
      <c r="D85" s="23">
        <v>17517000</v>
      </c>
    </row>
    <row r="86" spans="1:4">
      <c r="A86" s="7" t="s">
        <v>45</v>
      </c>
      <c r="B86" s="28" t="s">
        <v>46</v>
      </c>
      <c r="C86" s="21">
        <f>C87</f>
        <v>13274000</v>
      </c>
      <c r="D86" s="21">
        <f>D87</f>
        <v>19004000</v>
      </c>
    </row>
    <row r="87" spans="1:4">
      <c r="A87" s="7" t="s">
        <v>47</v>
      </c>
      <c r="B87" s="28" t="s">
        <v>48</v>
      </c>
      <c r="C87" s="21">
        <f>C88+C89+C90</f>
        <v>13274000</v>
      </c>
      <c r="D87" s="21">
        <f>D88+D89+D90</f>
        <v>19004000</v>
      </c>
    </row>
    <row r="88" spans="1:4">
      <c r="A88" s="7" t="s">
        <v>49</v>
      </c>
      <c r="B88" s="28" t="s">
        <v>48</v>
      </c>
      <c r="C88" s="23">
        <v>4267100</v>
      </c>
      <c r="D88" s="23">
        <v>5288800</v>
      </c>
    </row>
    <row r="89" spans="1:4">
      <c r="A89" s="7" t="s">
        <v>50</v>
      </c>
      <c r="B89" s="28" t="s">
        <v>48</v>
      </c>
      <c r="C89" s="23">
        <v>7006900</v>
      </c>
      <c r="D89" s="23">
        <v>10715200</v>
      </c>
    </row>
    <row r="90" spans="1:4">
      <c r="A90" s="7" t="s">
        <v>52</v>
      </c>
      <c r="B90" s="28" t="s">
        <v>48</v>
      </c>
      <c r="C90" s="62">
        <v>2000000</v>
      </c>
      <c r="D90" s="23">
        <v>3000000</v>
      </c>
    </row>
    <row r="91" spans="1:4" ht="25.5">
      <c r="A91" s="6" t="s">
        <v>53</v>
      </c>
      <c r="B91" s="29" t="s">
        <v>54</v>
      </c>
      <c r="C91" s="21">
        <f>C94+C96+C98+C105+C107+C111+C109+C113+C115+C117+C121+C92+C119</f>
        <v>50164700</v>
      </c>
      <c r="D91" s="21">
        <f>D94+D96+D98+D105+D107+D111+D109+D113+D115+D117+D121+D92+D119</f>
        <v>54261500</v>
      </c>
    </row>
    <row r="92" spans="1:4" ht="38.25">
      <c r="A92" s="7" t="s">
        <v>254</v>
      </c>
      <c r="B92" s="28" t="s">
        <v>256</v>
      </c>
      <c r="C92" s="21">
        <f>C93</f>
        <v>12900</v>
      </c>
      <c r="D92" s="21">
        <f>D93</f>
        <v>0</v>
      </c>
    </row>
    <row r="93" spans="1:4" ht="51">
      <c r="A93" s="7" t="s">
        <v>237</v>
      </c>
      <c r="B93" s="28" t="s">
        <v>255</v>
      </c>
      <c r="C93" s="23">
        <v>12900</v>
      </c>
      <c r="D93" s="21">
        <v>0</v>
      </c>
    </row>
    <row r="94" spans="1:4" ht="38.25">
      <c r="A94" s="7" t="s">
        <v>55</v>
      </c>
      <c r="B94" s="28" t="s">
        <v>56</v>
      </c>
      <c r="C94" s="21">
        <f>C95</f>
        <v>476000</v>
      </c>
      <c r="D94" s="21">
        <f>D95</f>
        <v>454900</v>
      </c>
    </row>
    <row r="95" spans="1:4" ht="38.25">
      <c r="A95" s="7" t="s">
        <v>57</v>
      </c>
      <c r="B95" s="28" t="s">
        <v>58</v>
      </c>
      <c r="C95" s="23">
        <v>476000</v>
      </c>
      <c r="D95" s="21">
        <v>454900</v>
      </c>
    </row>
    <row r="96" spans="1:4" ht="38.25">
      <c r="A96" s="7" t="s">
        <v>59</v>
      </c>
      <c r="B96" s="28" t="s">
        <v>60</v>
      </c>
      <c r="C96" s="21">
        <f>C97</f>
        <v>172000</v>
      </c>
      <c r="D96" s="21">
        <f>D97</f>
        <v>186000</v>
      </c>
    </row>
    <row r="97" spans="1:4" ht="38.25">
      <c r="A97" s="7" t="s">
        <v>61</v>
      </c>
      <c r="B97" s="28" t="s">
        <v>62</v>
      </c>
      <c r="C97" s="23">
        <v>172000</v>
      </c>
      <c r="D97" s="23">
        <v>186000</v>
      </c>
    </row>
    <row r="98" spans="1:4" ht="38.25">
      <c r="A98" s="7" t="s">
        <v>63</v>
      </c>
      <c r="B98" s="28" t="s">
        <v>64</v>
      </c>
      <c r="C98" s="21">
        <f>C99</f>
        <v>7279500</v>
      </c>
      <c r="D98" s="21">
        <f>D99</f>
        <v>7077600</v>
      </c>
    </row>
    <row r="99" spans="1:4" ht="38.25">
      <c r="A99" s="7" t="s">
        <v>65</v>
      </c>
      <c r="B99" s="28" t="s">
        <v>66</v>
      </c>
      <c r="C99" s="23">
        <f>C100+C101+C102+C103+C104</f>
        <v>7279500</v>
      </c>
      <c r="D99" s="23">
        <f>D100+D101+D102+D103+D104</f>
        <v>7077600</v>
      </c>
    </row>
    <row r="100" spans="1:4" ht="38.25">
      <c r="A100" s="7" t="s">
        <v>67</v>
      </c>
      <c r="B100" s="28" t="s">
        <v>66</v>
      </c>
      <c r="C100" s="23">
        <v>387000</v>
      </c>
      <c r="D100" s="23">
        <v>417900</v>
      </c>
    </row>
    <row r="101" spans="1:4" ht="38.25">
      <c r="A101" s="7" t="s">
        <v>68</v>
      </c>
      <c r="B101" s="28" t="s">
        <v>66</v>
      </c>
      <c r="C101" s="23">
        <v>3322000</v>
      </c>
      <c r="D101" s="23">
        <v>3591000</v>
      </c>
    </row>
    <row r="102" spans="1:4" ht="38.25">
      <c r="A102" s="7" t="s">
        <v>69</v>
      </c>
      <c r="B102" s="28" t="s">
        <v>66</v>
      </c>
      <c r="C102" s="23">
        <v>926900</v>
      </c>
      <c r="D102" s="23">
        <v>990100</v>
      </c>
    </row>
    <row r="103" spans="1:4" ht="38.25">
      <c r="A103" s="7" t="s">
        <v>70</v>
      </c>
      <c r="B103" s="28" t="s">
        <v>66</v>
      </c>
      <c r="C103" s="23">
        <v>265600</v>
      </c>
      <c r="D103" s="23">
        <v>287600</v>
      </c>
    </row>
    <row r="104" spans="1:4" ht="38.25">
      <c r="A104" s="7" t="s">
        <v>71</v>
      </c>
      <c r="B104" s="28" t="s">
        <v>66</v>
      </c>
      <c r="C104" s="23">
        <v>2378000</v>
      </c>
      <c r="D104" s="23">
        <v>1791000</v>
      </c>
    </row>
    <row r="105" spans="1:4" ht="51">
      <c r="A105" s="8" t="s">
        <v>72</v>
      </c>
      <c r="B105" s="28" t="s">
        <v>87</v>
      </c>
      <c r="C105" s="21">
        <f>C106</f>
        <v>4508000</v>
      </c>
      <c r="D105" s="21">
        <f>D106</f>
        <v>4873000</v>
      </c>
    </row>
    <row r="106" spans="1:4" ht="51">
      <c r="A106" s="8" t="s">
        <v>73</v>
      </c>
      <c r="B106" s="28" t="s">
        <v>93</v>
      </c>
      <c r="C106" s="23">
        <v>4508000</v>
      </c>
      <c r="D106" s="23">
        <v>4873000</v>
      </c>
    </row>
    <row r="107" spans="1:4" ht="63.75">
      <c r="A107" s="7" t="s">
        <v>74</v>
      </c>
      <c r="B107" s="28" t="s">
        <v>75</v>
      </c>
      <c r="C107" s="21">
        <f>C108</f>
        <v>900000</v>
      </c>
      <c r="D107" s="21">
        <f>D108</f>
        <v>1032000</v>
      </c>
    </row>
    <row r="108" spans="1:4" ht="63.75">
      <c r="A108" s="7" t="s">
        <v>76</v>
      </c>
      <c r="B108" s="28" t="s">
        <v>102</v>
      </c>
      <c r="C108" s="23">
        <v>900000</v>
      </c>
      <c r="D108" s="23">
        <v>1032000</v>
      </c>
    </row>
    <row r="109" spans="1:4" ht="51">
      <c r="A109" s="7" t="s">
        <v>211</v>
      </c>
      <c r="B109" s="28" t="s">
        <v>212</v>
      </c>
      <c r="C109" s="21">
        <f>C110</f>
        <v>36000</v>
      </c>
      <c r="D109" s="21">
        <f>D110</f>
        <v>36000</v>
      </c>
    </row>
    <row r="110" spans="1:4" ht="51">
      <c r="A110" s="7" t="s">
        <v>268</v>
      </c>
      <c r="B110" s="28" t="s">
        <v>212</v>
      </c>
      <c r="C110" s="23">
        <v>36000</v>
      </c>
      <c r="D110" s="23">
        <v>36000</v>
      </c>
    </row>
    <row r="111" spans="1:4" ht="63.75">
      <c r="A111" s="7" t="s">
        <v>214</v>
      </c>
      <c r="B111" s="28" t="s">
        <v>215</v>
      </c>
      <c r="C111" s="21">
        <f>C112</f>
        <v>24000</v>
      </c>
      <c r="D111" s="21">
        <f>D112</f>
        <v>24000</v>
      </c>
    </row>
    <row r="112" spans="1:4" ht="63.75">
      <c r="A112" s="7" t="s">
        <v>269</v>
      </c>
      <c r="B112" s="28" t="s">
        <v>215</v>
      </c>
      <c r="C112" s="23">
        <v>24000</v>
      </c>
      <c r="D112" s="21">
        <v>24000</v>
      </c>
    </row>
    <row r="113" spans="1:4" ht="51">
      <c r="A113" s="10" t="s">
        <v>216</v>
      </c>
      <c r="B113" s="44" t="s">
        <v>217</v>
      </c>
      <c r="C113" s="21">
        <f>C114</f>
        <v>83000</v>
      </c>
      <c r="D113" s="21">
        <f>D114</f>
        <v>83000</v>
      </c>
    </row>
    <row r="114" spans="1:4" ht="51">
      <c r="A114" s="10" t="s">
        <v>270</v>
      </c>
      <c r="B114" s="44" t="s">
        <v>217</v>
      </c>
      <c r="C114" s="23">
        <v>83000</v>
      </c>
      <c r="D114" s="23">
        <v>83000</v>
      </c>
    </row>
    <row r="115" spans="1:4" ht="63.75">
      <c r="A115" s="10" t="s">
        <v>220</v>
      </c>
      <c r="B115" s="41" t="s">
        <v>221</v>
      </c>
      <c r="C115" s="21">
        <f>C116</f>
        <v>58000</v>
      </c>
      <c r="D115" s="21">
        <f>D116</f>
        <v>58000</v>
      </c>
    </row>
    <row r="116" spans="1:4" ht="63.75">
      <c r="A116" s="10" t="s">
        <v>271</v>
      </c>
      <c r="B116" s="41" t="s">
        <v>221</v>
      </c>
      <c r="C116" s="23">
        <v>58000</v>
      </c>
      <c r="D116" s="23">
        <v>58000</v>
      </c>
    </row>
    <row r="117" spans="1:4" ht="51">
      <c r="A117" s="10" t="s">
        <v>223</v>
      </c>
      <c r="B117" s="41" t="s">
        <v>224</v>
      </c>
      <c r="C117" s="21">
        <f>C118</f>
        <v>363000</v>
      </c>
      <c r="D117" s="21">
        <f>D118</f>
        <v>363000</v>
      </c>
    </row>
    <row r="118" spans="1:4" ht="51">
      <c r="A118" s="10" t="s">
        <v>272</v>
      </c>
      <c r="B118" s="41" t="s">
        <v>224</v>
      </c>
      <c r="C118" s="23">
        <v>363000</v>
      </c>
      <c r="D118" s="23">
        <v>363000</v>
      </c>
    </row>
    <row r="119" spans="1:4" ht="63.75">
      <c r="A119" s="34" t="s">
        <v>257</v>
      </c>
      <c r="B119" s="41" t="s">
        <v>258</v>
      </c>
      <c r="C119" s="21">
        <f>C120</f>
        <v>1339000</v>
      </c>
      <c r="D119" s="21">
        <f>D120</f>
        <v>2160000</v>
      </c>
    </row>
    <row r="120" spans="1:4" ht="51">
      <c r="A120" s="34" t="s">
        <v>259</v>
      </c>
      <c r="B120" s="41" t="s">
        <v>260</v>
      </c>
      <c r="C120" s="23">
        <v>1339000</v>
      </c>
      <c r="D120" s="23">
        <v>2160000</v>
      </c>
    </row>
    <row r="121" spans="1:4">
      <c r="A121" s="34" t="s">
        <v>250</v>
      </c>
      <c r="B121" s="35" t="s">
        <v>251</v>
      </c>
      <c r="C121" s="21">
        <f>C122</f>
        <v>34913300</v>
      </c>
      <c r="D121" s="21">
        <f>D122</f>
        <v>37914000</v>
      </c>
    </row>
    <row r="122" spans="1:4">
      <c r="A122" s="34" t="s">
        <v>252</v>
      </c>
      <c r="B122" s="35" t="s">
        <v>253</v>
      </c>
      <c r="C122" s="23">
        <v>34913300</v>
      </c>
      <c r="D122" s="23">
        <v>37914000</v>
      </c>
    </row>
    <row r="123" spans="1:4">
      <c r="A123" s="9" t="s">
        <v>104</v>
      </c>
      <c r="B123" s="60" t="s">
        <v>105</v>
      </c>
      <c r="C123" s="21">
        <f>C124</f>
        <v>4000</v>
      </c>
      <c r="D123" s="21">
        <f>D124</f>
        <v>4000</v>
      </c>
    </row>
    <row r="124" spans="1:4" ht="51">
      <c r="A124" s="10" t="s">
        <v>108</v>
      </c>
      <c r="B124" s="44" t="s">
        <v>109</v>
      </c>
      <c r="C124" s="23">
        <f>C125</f>
        <v>4000</v>
      </c>
      <c r="D124" s="23">
        <f>D125</f>
        <v>4000</v>
      </c>
    </row>
    <row r="125" spans="1:4" ht="38.25">
      <c r="A125" s="10" t="s">
        <v>107</v>
      </c>
      <c r="B125" s="44" t="s">
        <v>110</v>
      </c>
      <c r="C125" s="23">
        <v>4000</v>
      </c>
      <c r="D125" s="23">
        <v>4000</v>
      </c>
    </row>
    <row r="126" spans="1:4" ht="13.5" thickBot="1">
      <c r="A126" s="11"/>
      <c r="B126" s="55" t="s">
        <v>79</v>
      </c>
      <c r="C126" s="56">
        <f>C11+C77</f>
        <v>131444358</v>
      </c>
      <c r="D126" s="56">
        <f>D11+D77</f>
        <v>139558528</v>
      </c>
    </row>
    <row r="127" spans="1:4">
      <c r="C127" s="66"/>
      <c r="D127" s="67"/>
    </row>
  </sheetData>
  <mergeCells count="9">
    <mergeCell ref="C9:D9"/>
    <mergeCell ref="A9:A10"/>
    <mergeCell ref="B9:B10"/>
    <mergeCell ref="A6:D6"/>
    <mergeCell ref="B1:D1"/>
    <mergeCell ref="B2:D2"/>
    <mergeCell ref="B3:D3"/>
    <mergeCell ref="B4:D4"/>
    <mergeCell ref="B5:D5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2017</vt:lpstr>
      <vt:lpstr>2016</vt:lpstr>
      <vt:lpstr>2016-2017</vt:lpstr>
      <vt:lpstr>'2016'!Область_печати</vt:lpstr>
      <vt:lpstr>'2016-2017'!Область_печати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komp2</cp:lastModifiedBy>
  <cp:lastPrinted>2015-12-04T11:57:16Z</cp:lastPrinted>
  <dcterms:created xsi:type="dcterms:W3CDTF">2009-10-22T06:45:53Z</dcterms:created>
  <dcterms:modified xsi:type="dcterms:W3CDTF">2016-01-25T11:21:01Z</dcterms:modified>
</cp:coreProperties>
</file>